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1A" sheetId="1" r:id="rId1"/>
  </sheets>
  <definedNames/>
  <calcPr fullCalcOnLoad="1"/>
</workbook>
</file>

<file path=xl/sharedStrings.xml><?xml version="1.0" encoding="utf-8"?>
<sst xmlns="http://schemas.openxmlformats.org/spreadsheetml/2006/main" count="168" uniqueCount="141">
  <si>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</si>
  <si>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</si>
  <si>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>Worcester County Unincorporated Area</t>
  </si>
  <si>
    <t xml:space="preserve">Snow Hill </t>
  </si>
  <si>
    <t>Pocomoke City</t>
  </si>
  <si>
    <t xml:space="preserve">Ocean City </t>
  </si>
  <si>
    <t xml:space="preserve">Berlin </t>
  </si>
  <si>
    <t>WORCESTER</t>
  </si>
  <si>
    <t xml:space="preserve">Willards </t>
  </si>
  <si>
    <t>Wicomico County Unincorporated Area</t>
  </si>
  <si>
    <t>Sharptown</t>
  </si>
  <si>
    <t>Salisbury</t>
  </si>
  <si>
    <t xml:space="preserve">Hebron </t>
  </si>
  <si>
    <t>Fruitland</t>
  </si>
  <si>
    <t xml:space="preserve">Delmar </t>
  </si>
  <si>
    <t>WICOMICO</t>
  </si>
  <si>
    <t xml:space="preserve">Williamsport </t>
  </si>
  <si>
    <t>Washington County Unincorporated Area</t>
  </si>
  <si>
    <t xml:space="preserve">Smithsburg </t>
  </si>
  <si>
    <t xml:space="preserve">Sharpsburg </t>
  </si>
  <si>
    <t xml:space="preserve">Keedysville </t>
  </si>
  <si>
    <t xml:space="preserve">Hancock </t>
  </si>
  <si>
    <t>Hagerstown</t>
  </si>
  <si>
    <t>Funkstown</t>
  </si>
  <si>
    <t xml:space="preserve">Clear Spring </t>
  </si>
  <si>
    <t xml:space="preserve">Boonsboro </t>
  </si>
  <si>
    <t>WASHINGTON</t>
  </si>
  <si>
    <t xml:space="preserve">Trappe </t>
  </si>
  <si>
    <t>Talbot County Unincorporated Area</t>
  </si>
  <si>
    <t xml:space="preserve">St. Michaels </t>
  </si>
  <si>
    <t xml:space="preserve">Oxford </t>
  </si>
  <si>
    <t xml:space="preserve">Easton </t>
  </si>
  <si>
    <t>TALBOT</t>
  </si>
  <si>
    <t>Somerset County Unincorporated Area</t>
  </si>
  <si>
    <t xml:space="preserve">Princess Anne </t>
  </si>
  <si>
    <t>Crisfield</t>
  </si>
  <si>
    <t>SOMERSET</t>
  </si>
  <si>
    <t>St. Marys County Unincorporated Area</t>
  </si>
  <si>
    <t>Leonardtown</t>
  </si>
  <si>
    <t>ST. MARY'S</t>
  </si>
  <si>
    <t xml:space="preserve">Templeville </t>
  </si>
  <si>
    <t xml:space="preserve">Sudlersville </t>
  </si>
  <si>
    <t>Queenstown</t>
  </si>
  <si>
    <t>Queen Annes County Unincorporated Area</t>
  </si>
  <si>
    <t xml:space="preserve">Queen Anne </t>
  </si>
  <si>
    <t xml:space="preserve">Church Hill </t>
  </si>
  <si>
    <t xml:space="preserve">Centreville </t>
  </si>
  <si>
    <t xml:space="preserve">Barclay </t>
  </si>
  <si>
    <t>QUEEN ANNE'S</t>
  </si>
  <si>
    <t>Prince Georges County Unincorporated Area</t>
  </si>
  <si>
    <t>Laurel</t>
  </si>
  <si>
    <t>PRINCE GEORGES'S</t>
  </si>
  <si>
    <t>Rockville</t>
  </si>
  <si>
    <t>Montgomery County Unincorporated Area</t>
  </si>
  <si>
    <t>Gaithersburg</t>
  </si>
  <si>
    <t>MONTGOMERY</t>
  </si>
  <si>
    <t xml:space="preserve">Rock Hall </t>
  </si>
  <si>
    <t xml:space="preserve">Millington </t>
  </si>
  <si>
    <t>Kent County Unincorporated Area</t>
  </si>
  <si>
    <t xml:space="preserve">Galena </t>
  </si>
  <si>
    <t>Chestertown</t>
  </si>
  <si>
    <t xml:space="preserve">Betterton </t>
  </si>
  <si>
    <t>KENT</t>
  </si>
  <si>
    <t>HOWARD</t>
  </si>
  <si>
    <t>Havre de Grace</t>
  </si>
  <si>
    <t>Harford County Unincorporated Area</t>
  </si>
  <si>
    <t xml:space="preserve">Bel Air </t>
  </si>
  <si>
    <t>Aberdeen</t>
  </si>
  <si>
    <t>HARFORD</t>
  </si>
  <si>
    <t>GARRETT</t>
  </si>
  <si>
    <t>Frederick County Unincorporated Area</t>
  </si>
  <si>
    <t>Frederick</t>
  </si>
  <si>
    <t>FREDERICK</t>
  </si>
  <si>
    <t xml:space="preserve">Vienna </t>
  </si>
  <si>
    <t xml:space="preserve">Secretary </t>
  </si>
  <si>
    <t xml:space="preserve">Hurlock </t>
  </si>
  <si>
    <t xml:space="preserve">East New Market </t>
  </si>
  <si>
    <t>Dorchester County Unincorporated Area</t>
  </si>
  <si>
    <t>Cambridge</t>
  </si>
  <si>
    <t>DORCHESTER</t>
  </si>
  <si>
    <t xml:space="preserve">La Plata </t>
  </si>
  <si>
    <t xml:space="preserve">Indian Head </t>
  </si>
  <si>
    <t>Charles County Unincorporated Area</t>
  </si>
  <si>
    <t>CHARLES</t>
  </si>
  <si>
    <t xml:space="preserve">Rising Sun </t>
  </si>
  <si>
    <t xml:space="preserve">Elkton </t>
  </si>
  <si>
    <t>Cecil County Unincorporated Area</t>
  </si>
  <si>
    <t>CECIL</t>
  </si>
  <si>
    <t>CARROLL</t>
  </si>
  <si>
    <t xml:space="preserve">Ridgely </t>
  </si>
  <si>
    <t xml:space="preserve">Preston </t>
  </si>
  <si>
    <t xml:space="preserve">Marydel </t>
  </si>
  <si>
    <t xml:space="preserve">Hillsboro </t>
  </si>
  <si>
    <t xml:space="preserve">Henderson </t>
  </si>
  <si>
    <t xml:space="preserve">Greensboro </t>
  </si>
  <si>
    <t xml:space="preserve">Goldsboro </t>
  </si>
  <si>
    <t xml:space="preserve">Federalsburg </t>
  </si>
  <si>
    <t xml:space="preserve">Denton </t>
  </si>
  <si>
    <t>Caroline County Unincorporated Area</t>
  </si>
  <si>
    <t>CAROLINE</t>
  </si>
  <si>
    <t>CALVERT</t>
  </si>
  <si>
    <t>BALTIMORE</t>
  </si>
  <si>
    <t>BALTIMORE CITY</t>
  </si>
  <si>
    <t>Anne Arundel County Unincorporated Area</t>
  </si>
  <si>
    <t>Annapolis</t>
  </si>
  <si>
    <t>ANNE ARUNDEL</t>
  </si>
  <si>
    <t xml:space="preserve">Westernport </t>
  </si>
  <si>
    <t xml:space="preserve">Midland </t>
  </si>
  <si>
    <t xml:space="preserve">Luke </t>
  </si>
  <si>
    <t xml:space="preserve">Lonaconing </t>
  </si>
  <si>
    <t>Frostburg</t>
  </si>
  <si>
    <t>Cumberland</t>
  </si>
  <si>
    <t xml:space="preserve">Barton </t>
  </si>
  <si>
    <t>Allegany County Unincorporated Area</t>
  </si>
  <si>
    <t>ALLEGANY</t>
  </si>
  <si>
    <t>MARYLAND</t>
  </si>
  <si>
    <t>Family Units</t>
  </si>
  <si>
    <t>Units</t>
  </si>
  <si>
    <t>Value</t>
  </si>
  <si>
    <t xml:space="preserve">of Multi - </t>
  </si>
  <si>
    <t>Buildings</t>
  </si>
  <si>
    <t>of Total</t>
  </si>
  <si>
    <t xml:space="preserve">Rank </t>
  </si>
  <si>
    <t>of County</t>
  </si>
  <si>
    <t>of State</t>
  </si>
  <si>
    <t>Percent</t>
  </si>
  <si>
    <t xml:space="preserve">Construction </t>
  </si>
  <si>
    <t>Units as Percent</t>
  </si>
  <si>
    <t xml:space="preserve">Total </t>
  </si>
  <si>
    <t xml:space="preserve"> (State, Jurisdictions, Municipalities)</t>
  </si>
  <si>
    <t xml:space="preserve">5+ UNIT BUILDINGS </t>
  </si>
  <si>
    <t>3-4 UNIT BUILDINGS</t>
  </si>
  <si>
    <t>2 UNIT BUILDINGS</t>
  </si>
  <si>
    <t>ALL BUILDINGS</t>
  </si>
  <si>
    <t>Average</t>
  </si>
  <si>
    <t xml:space="preserve">Area Name </t>
  </si>
  <si>
    <t>MULTI FAMILY HOUSING</t>
  </si>
  <si>
    <t xml:space="preserve">SINGLE FAMILY HOUSING </t>
  </si>
  <si>
    <t>TOTAL NEW AUTHORIZED HOUSING</t>
  </si>
  <si>
    <t>Buildings, Units, Structure Type and Value</t>
  </si>
  <si>
    <t>Table 1A.  MARYLAND JURISDICTION AND PERMIT ISSUING PLACES NEW HOUSING UNITS AUTHORIZED FOR CONSTRUCTION BY BUILDING PERMITS: 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</si>
</sst>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ck"/>
      <right style="thin"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ck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 style="thick"/>
      <right/>
      <top/>
      <bottom/>
    </border>
    <border>
      <left style="double"/>
      <right style="thin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ck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/>
      <right style="double"/>
      <top style="thick"/>
      <bottom/>
    </border>
    <border>
      <left style="double"/>
      <right/>
      <top style="thick"/>
      <bottom/>
    </border>
    <border>
      <left style="thick"/>
      <right style="thin"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1" fontId="4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41" fontId="41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2" fontId="0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41" fontId="0" fillId="0" borderId="14" xfId="0" applyNumberFormat="1" applyFont="1" applyBorder="1" applyAlignment="1">
      <alignment/>
    </xf>
    <xf numFmtId="42" fontId="0" fillId="0" borderId="15" xfId="0" applyNumberFormat="1" applyFont="1" applyBorder="1" applyAlignment="1">
      <alignment/>
    </xf>
    <xf numFmtId="41" fontId="41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2" fontId="0" fillId="0" borderId="16" xfId="0" applyNumberFormat="1" applyFont="1" applyBorder="1" applyAlignment="1">
      <alignment/>
    </xf>
    <xf numFmtId="10" fontId="41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41" fontId="0" fillId="0" borderId="19" xfId="0" applyNumberFormat="1" applyFont="1" applyBorder="1" applyAlignment="1">
      <alignment/>
    </xf>
    <xf numFmtId="4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1" fontId="39" fillId="0" borderId="0" xfId="0" applyNumberFormat="1" applyFont="1" applyBorder="1" applyAlignment="1">
      <alignment/>
    </xf>
    <xf numFmtId="41" fontId="39" fillId="0" borderId="16" xfId="0" applyNumberFormat="1" applyFont="1" applyBorder="1" applyAlignment="1">
      <alignment/>
    </xf>
    <xf numFmtId="41" fontId="39" fillId="0" borderId="18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42" fillId="0" borderId="0" xfId="0" applyNumberFormat="1" applyFont="1" applyAlignment="1">
      <alignment/>
    </xf>
    <xf numFmtId="41" fontId="42" fillId="0" borderId="0" xfId="0" applyNumberFormat="1" applyFont="1" applyBorder="1" applyAlignment="1">
      <alignment/>
    </xf>
    <xf numFmtId="42" fontId="39" fillId="0" borderId="15" xfId="0" applyNumberFormat="1" applyFont="1" applyBorder="1" applyAlignment="1">
      <alignment/>
    </xf>
    <xf numFmtId="41" fontId="42" fillId="0" borderId="16" xfId="0" applyNumberFormat="1" applyFont="1" applyBorder="1" applyAlignment="1">
      <alignment/>
    </xf>
    <xf numFmtId="42" fontId="39" fillId="0" borderId="16" xfId="0" applyNumberFormat="1" applyFont="1" applyBorder="1" applyAlignment="1">
      <alignment/>
    </xf>
    <xf numFmtId="10" fontId="42" fillId="0" borderId="16" xfId="0" applyNumberFormat="1" applyFont="1" applyBorder="1" applyAlignment="1">
      <alignment/>
    </xf>
    <xf numFmtId="41" fontId="39" fillId="0" borderId="17" xfId="0" applyNumberFormat="1" applyFont="1" applyBorder="1" applyAlignment="1">
      <alignment/>
    </xf>
    <xf numFmtId="1" fontId="39" fillId="0" borderId="18" xfId="0" applyNumberFormat="1" applyFont="1" applyBorder="1" applyAlignment="1">
      <alignment horizontal="center"/>
    </xf>
    <xf numFmtId="41" fontId="39" fillId="0" borderId="19" xfId="0" applyNumberFormat="1" applyFont="1" applyBorder="1" applyAlignment="1">
      <alignment/>
    </xf>
    <xf numFmtId="4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1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41" fontId="42" fillId="0" borderId="18" xfId="0" applyNumberFormat="1" applyFont="1" applyBorder="1" applyAlignment="1">
      <alignment/>
    </xf>
    <xf numFmtId="1" fontId="0" fillId="0" borderId="18" xfId="0" applyNumberFormat="1" applyBorder="1" applyAlignment="1">
      <alignment horizontal="center"/>
    </xf>
    <xf numFmtId="42" fontId="41" fillId="0" borderId="16" xfId="0" applyNumberFormat="1" applyFont="1" applyBorder="1" applyAlignment="1">
      <alignment/>
    </xf>
    <xf numFmtId="41" fontId="41" fillId="0" borderId="17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41" fontId="0" fillId="0" borderId="18" xfId="0" applyNumberFormat="1" applyFont="1" applyBorder="1" applyAlignment="1">
      <alignment horizontal="center"/>
    </xf>
    <xf numFmtId="41" fontId="0" fillId="0" borderId="17" xfId="0" applyNumberFormat="1" applyBorder="1" applyAlignment="1">
      <alignment/>
    </xf>
    <xf numFmtId="41" fontId="39" fillId="0" borderId="18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42" fontId="0" fillId="0" borderId="20" xfId="0" applyNumberFormat="1" applyFont="1" applyBorder="1" applyAlignment="1">
      <alignment/>
    </xf>
    <xf numFmtId="41" fontId="41" fillId="0" borderId="21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2" fontId="0" fillId="0" borderId="21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41" fontId="0" fillId="0" borderId="24" xfId="0" applyNumberFormat="1" applyFont="1" applyBorder="1" applyAlignment="1">
      <alignment/>
    </xf>
    <xf numFmtId="42" fontId="19" fillId="0" borderId="25" xfId="44" applyNumberFormat="1" applyFont="1" applyBorder="1" applyAlignment="1">
      <alignment horizontal="center"/>
      <protection/>
    </xf>
    <xf numFmtId="41" fontId="19" fillId="0" borderId="26" xfId="0" applyNumberFormat="1" applyFont="1" applyBorder="1" applyAlignment="1">
      <alignment horizontal="center"/>
    </xf>
    <xf numFmtId="41" fontId="19" fillId="0" borderId="26" xfId="44" applyNumberFormat="1" applyFont="1" applyBorder="1" applyAlignment="1">
      <alignment horizontal="center"/>
      <protection/>
    </xf>
    <xf numFmtId="41" fontId="39" fillId="0" borderId="26" xfId="44" applyNumberFormat="1" applyFont="1" applyBorder="1" applyAlignment="1">
      <alignment horizontal="center"/>
      <protection/>
    </xf>
    <xf numFmtId="42" fontId="19" fillId="0" borderId="26" xfId="44" applyNumberFormat="1" applyFont="1" applyBorder="1" applyAlignment="1">
      <alignment horizontal="center"/>
      <protection/>
    </xf>
    <xf numFmtId="41" fontId="39" fillId="0" borderId="27" xfId="44" applyNumberFormat="1" applyFont="1" applyBorder="1" applyAlignment="1">
      <alignment horizontal="center"/>
      <protection/>
    </xf>
    <xf numFmtId="1" fontId="19" fillId="0" borderId="28" xfId="0" applyNumberFormat="1" applyFont="1" applyBorder="1" applyAlignment="1">
      <alignment horizontal="center"/>
    </xf>
    <xf numFmtId="42" fontId="19" fillId="0" borderId="26" xfId="0" applyNumberFormat="1" applyFont="1" applyBorder="1" applyAlignment="1">
      <alignment/>
    </xf>
    <xf numFmtId="42" fontId="39" fillId="0" borderId="26" xfId="0" applyNumberFormat="1" applyFont="1" applyBorder="1" applyAlignment="1">
      <alignment/>
    </xf>
    <xf numFmtId="41" fontId="42" fillId="0" borderId="26" xfId="0" applyNumberFormat="1" applyFont="1" applyBorder="1" applyAlignment="1">
      <alignment/>
    </xf>
    <xf numFmtId="41" fontId="39" fillId="0" borderId="27" xfId="0" applyNumberFormat="1" applyFont="1" applyBorder="1" applyAlignment="1">
      <alignment/>
    </xf>
    <xf numFmtId="1" fontId="19" fillId="0" borderId="29" xfId="0" applyNumberFormat="1" applyFont="1" applyBorder="1" applyAlignment="1">
      <alignment horizontal="center"/>
    </xf>
    <xf numFmtId="41" fontId="39" fillId="0" borderId="26" xfId="0" applyNumberFormat="1" applyFont="1" applyBorder="1" applyAlignment="1">
      <alignment/>
    </xf>
    <xf numFmtId="41" fontId="39" fillId="0" borderId="30" xfId="0" applyNumberFormat="1" applyFont="1" applyBorder="1" applyAlignment="1">
      <alignment/>
    </xf>
    <xf numFmtId="42" fontId="19" fillId="0" borderId="15" xfId="44" applyNumberFormat="1" applyFont="1" applyBorder="1" applyAlignment="1">
      <alignment horizontal="center"/>
      <protection/>
    </xf>
    <xf numFmtId="41" fontId="19" fillId="0" borderId="16" xfId="0" applyNumberFormat="1" applyFont="1" applyBorder="1" applyAlignment="1">
      <alignment horizontal="center"/>
    </xf>
    <xf numFmtId="41" fontId="19" fillId="0" borderId="16" xfId="44" applyNumberFormat="1" applyFont="1" applyBorder="1" applyAlignment="1">
      <alignment horizontal="center"/>
      <protection/>
    </xf>
    <xf numFmtId="42" fontId="19" fillId="0" borderId="16" xfId="44" applyNumberFormat="1" applyFont="1" applyBorder="1" applyAlignment="1">
      <alignment horizontal="center"/>
      <protection/>
    </xf>
    <xf numFmtId="41" fontId="19" fillId="0" borderId="17" xfId="44" applyNumberFormat="1" applyFont="1" applyBorder="1" applyAlignment="1">
      <alignment horizontal="center"/>
      <protection/>
    </xf>
    <xf numFmtId="1" fontId="19" fillId="0" borderId="18" xfId="0" applyNumberFormat="1" applyFont="1" applyBorder="1" applyAlignment="1">
      <alignment horizontal="center"/>
    </xf>
    <xf numFmtId="42" fontId="19" fillId="0" borderId="16" xfId="0" applyNumberFormat="1" applyFont="1" applyBorder="1" applyAlignment="1">
      <alignment horizontal="center"/>
    </xf>
    <xf numFmtId="41" fontId="19" fillId="0" borderId="17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41" fontId="19" fillId="0" borderId="21" xfId="0" applyNumberFormat="1" applyFont="1" applyBorder="1" applyAlignment="1">
      <alignment horizontal="center"/>
    </xf>
    <xf numFmtId="41" fontId="19" fillId="0" borderId="32" xfId="0" applyNumberFormat="1" applyFont="1" applyBorder="1" applyAlignment="1">
      <alignment horizontal="center"/>
    </xf>
    <xf numFmtId="42" fontId="19" fillId="0" borderId="20" xfId="44" applyNumberFormat="1" applyFont="1" applyBorder="1" applyAlignment="1">
      <alignment horizontal="centerContinuous"/>
      <protection/>
    </xf>
    <xf numFmtId="41" fontId="19" fillId="0" borderId="21" xfId="44" applyNumberFormat="1" applyFont="1" applyBorder="1" applyAlignment="1">
      <alignment horizontal="centerContinuous"/>
      <protection/>
    </xf>
    <xf numFmtId="42" fontId="19" fillId="0" borderId="21" xfId="44" applyNumberFormat="1" applyFont="1" applyBorder="1" applyAlignment="1">
      <alignment horizontal="centerContinuous"/>
      <protection/>
    </xf>
    <xf numFmtId="41" fontId="19" fillId="0" borderId="33" xfId="44" applyNumberFormat="1" applyFont="1" applyBorder="1" applyAlignment="1">
      <alignment horizontal="centerContinuous"/>
      <protection/>
    </xf>
    <xf numFmtId="41" fontId="19" fillId="0" borderId="0" xfId="0" applyNumberFormat="1" applyFont="1" applyBorder="1" applyAlignment="1">
      <alignment horizontal="centerContinuous"/>
    </xf>
    <xf numFmtId="41" fontId="19" fillId="0" borderId="16" xfId="0" applyNumberFormat="1" applyFont="1" applyBorder="1" applyAlignment="1">
      <alignment/>
    </xf>
    <xf numFmtId="42" fontId="19" fillId="0" borderId="34" xfId="44" applyNumberFormat="1" applyFont="1" applyBorder="1" applyAlignment="1">
      <alignment horizontal="centerContinuous"/>
      <protection/>
    </xf>
    <xf numFmtId="41" fontId="20" fillId="0" borderId="35" xfId="0" applyNumberFormat="1" applyFont="1" applyBorder="1" applyAlignment="1">
      <alignment horizontal="centerContinuous"/>
    </xf>
    <xf numFmtId="41" fontId="19" fillId="0" borderId="35" xfId="0" applyNumberFormat="1" applyFont="1" applyBorder="1" applyAlignment="1">
      <alignment horizontal="centerContinuous"/>
    </xf>
    <xf numFmtId="41" fontId="19" fillId="0" borderId="35" xfId="44" applyNumberFormat="1" applyFont="1" applyBorder="1" applyAlignment="1">
      <alignment horizontal="centerContinuous"/>
      <protection/>
    </xf>
    <xf numFmtId="42" fontId="19" fillId="0" borderId="36" xfId="0" applyNumberFormat="1" applyFont="1" applyBorder="1" applyAlignment="1">
      <alignment horizontal="centerContinuous"/>
    </xf>
    <xf numFmtId="41" fontId="19" fillId="0" borderId="37" xfId="44" applyNumberFormat="1" applyFont="1" applyBorder="1" applyAlignment="1">
      <alignment horizontal="centerContinuous"/>
      <protection/>
    </xf>
    <xf numFmtId="41" fontId="19" fillId="0" borderId="38" xfId="44" applyNumberFormat="1" applyFont="1" applyBorder="1" applyAlignment="1">
      <alignment horizontal="centerContinuous"/>
      <protection/>
    </xf>
    <xf numFmtId="42" fontId="19" fillId="0" borderId="36" xfId="44" applyNumberFormat="1" applyFont="1" applyBorder="1" applyAlignment="1">
      <alignment horizontal="centerContinuous"/>
      <protection/>
    </xf>
    <xf numFmtId="42" fontId="19" fillId="0" borderId="35" xfId="0" applyNumberFormat="1" applyFont="1" applyBorder="1" applyAlignment="1">
      <alignment horizontal="centerContinuous"/>
    </xf>
    <xf numFmtId="1" fontId="19" fillId="0" borderId="23" xfId="0" applyNumberFormat="1" applyFont="1" applyBorder="1" applyAlignment="1">
      <alignment horizontal="center"/>
    </xf>
    <xf numFmtId="42" fontId="19" fillId="0" borderId="21" xfId="0" applyNumberFormat="1" applyFont="1" applyBorder="1" applyAlignment="1">
      <alignment horizontal="center"/>
    </xf>
    <xf numFmtId="42" fontId="19" fillId="0" borderId="21" xfId="0" applyNumberFormat="1" applyFont="1" applyBorder="1" applyAlignment="1">
      <alignment/>
    </xf>
    <xf numFmtId="41" fontId="19" fillId="0" borderId="33" xfId="0" applyNumberFormat="1" applyFont="1" applyBorder="1" applyAlignment="1">
      <alignment/>
    </xf>
    <xf numFmtId="41" fontId="19" fillId="0" borderId="21" xfId="0" applyNumberFormat="1" applyFont="1" applyBorder="1" applyAlignment="1">
      <alignment horizontal="centerContinuous"/>
    </xf>
    <xf numFmtId="42" fontId="19" fillId="0" borderId="39" xfId="0" applyNumberFormat="1" applyFont="1" applyBorder="1" applyAlignment="1">
      <alignment horizontal="centerContinuous"/>
    </xf>
    <xf numFmtId="41" fontId="20" fillId="0" borderId="40" xfId="0" applyNumberFormat="1" applyFont="1" applyBorder="1" applyAlignment="1">
      <alignment horizontal="centerContinuous"/>
    </xf>
    <xf numFmtId="41" fontId="19" fillId="0" borderId="40" xfId="0" applyNumberFormat="1" applyFont="1" applyBorder="1" applyAlignment="1">
      <alignment horizontal="centerContinuous"/>
    </xf>
    <xf numFmtId="42" fontId="19" fillId="0" borderId="40" xfId="0" applyNumberFormat="1" applyFont="1" applyBorder="1" applyAlignment="1">
      <alignment horizontal="centerContinuous"/>
    </xf>
    <xf numFmtId="41" fontId="19" fillId="0" borderId="40" xfId="44" applyNumberFormat="1" applyFont="1" applyBorder="1" applyAlignment="1">
      <alignment horizontal="centerContinuous"/>
      <protection/>
    </xf>
    <xf numFmtId="1" fontId="19" fillId="0" borderId="41" xfId="0" applyNumberFormat="1" applyFont="1" applyBorder="1" applyAlignment="1">
      <alignment horizontal="center"/>
    </xf>
    <xf numFmtId="41" fontId="19" fillId="0" borderId="42" xfId="0" applyNumberFormat="1" applyFont="1" applyBorder="1" applyAlignment="1">
      <alignment horizontal="centerContinuous"/>
    </xf>
    <xf numFmtId="1" fontId="19" fillId="0" borderId="0" xfId="0" applyNumberFormat="1" applyFont="1" applyBorder="1" applyAlignment="1">
      <alignment horizontal="center"/>
    </xf>
    <xf numFmtId="42" fontId="19" fillId="0" borderId="0" xfId="0" applyNumberFormat="1" applyFont="1" applyBorder="1" applyAlignment="1">
      <alignment horizontal="centerContinuous"/>
    </xf>
    <xf numFmtId="41" fontId="20" fillId="0" borderId="0" xfId="0" applyNumberFormat="1" applyFont="1" applyBorder="1" applyAlignment="1">
      <alignment horizontal="centerContinuous"/>
    </xf>
    <xf numFmtId="41" fontId="19" fillId="0" borderId="19" xfId="0" applyNumberFormat="1" applyFont="1" applyBorder="1" applyAlignment="1">
      <alignment/>
    </xf>
    <xf numFmtId="42" fontId="19" fillId="0" borderId="43" xfId="44" applyNumberFormat="1" applyFont="1" applyBorder="1" applyAlignment="1">
      <alignment horizontal="centerContinuous"/>
      <protection/>
    </xf>
    <xf numFmtId="41" fontId="20" fillId="0" borderId="44" xfId="44" applyNumberFormat="1" applyFont="1" applyBorder="1" applyAlignment="1">
      <alignment horizontal="centerContinuous"/>
      <protection/>
    </xf>
    <xf numFmtId="41" fontId="19" fillId="0" borderId="44" xfId="44" applyNumberFormat="1" applyFont="1" applyBorder="1" applyAlignment="1">
      <alignment horizontal="centerContinuous"/>
      <protection/>
    </xf>
    <xf numFmtId="41" fontId="39" fillId="0" borderId="44" xfId="0" applyNumberFormat="1" applyFont="1" applyBorder="1" applyAlignment="1">
      <alignment horizontal="centerContinuous"/>
    </xf>
    <xf numFmtId="42" fontId="19" fillId="0" borderId="44" xfId="44" applyNumberFormat="1" applyFont="1" applyBorder="1" applyAlignment="1">
      <alignment horizontal="centerContinuous"/>
      <protection/>
    </xf>
    <xf numFmtId="41" fontId="39" fillId="0" borderId="44" xfId="0" applyNumberFormat="1" applyFont="1" applyBorder="1" applyAlignment="1">
      <alignment/>
    </xf>
    <xf numFmtId="1" fontId="19" fillId="0" borderId="45" xfId="0" applyNumberFormat="1" applyFont="1" applyBorder="1" applyAlignment="1">
      <alignment horizontal="center"/>
    </xf>
    <xf numFmtId="42" fontId="19" fillId="0" borderId="44" xfId="0" applyNumberFormat="1" applyFont="1" applyBorder="1" applyAlignment="1">
      <alignment/>
    </xf>
    <xf numFmtId="42" fontId="39" fillId="0" borderId="44" xfId="0" applyNumberFormat="1" applyFont="1" applyBorder="1" applyAlignment="1">
      <alignment/>
    </xf>
    <xf numFmtId="41" fontId="42" fillId="0" borderId="44" xfId="0" applyNumberFormat="1" applyFont="1" applyBorder="1" applyAlignment="1">
      <alignment/>
    </xf>
    <xf numFmtId="41" fontId="39" fillId="0" borderId="46" xfId="0" applyNumberFormat="1" applyFont="1" applyBorder="1" applyAlignment="1">
      <alignment/>
    </xf>
    <xf numFmtId="1" fontId="19" fillId="0" borderId="44" xfId="0" applyNumberFormat="1" applyFont="1" applyBorder="1" applyAlignment="1">
      <alignment horizontal="center"/>
    </xf>
    <xf numFmtId="41" fontId="39" fillId="0" borderId="47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2" fontId="23" fillId="0" borderId="0" xfId="0" applyNumberFormat="1" applyFont="1" applyBorder="1" applyAlignment="1">
      <alignment horizontal="center"/>
    </xf>
    <xf numFmtId="42" fontId="23" fillId="0" borderId="0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41" fontId="40" fillId="0" borderId="0" xfId="0" applyNumberFormat="1" applyFont="1" applyBorder="1" applyAlignment="1">
      <alignment/>
    </xf>
    <xf numFmtId="42" fontId="40" fillId="0" borderId="0" xfId="0" applyNumberFormat="1" applyFont="1" applyAlignment="1">
      <alignment/>
    </xf>
    <xf numFmtId="41" fontId="43" fillId="0" borderId="0" xfId="0" applyNumberFormat="1" applyFont="1" applyBorder="1" applyAlignment="1">
      <alignment/>
    </xf>
    <xf numFmtId="42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 horizontal="center"/>
    </xf>
    <xf numFmtId="42" fontId="40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40.421875" style="1" customWidth="1"/>
    <col min="3" max="3" width="10.57421875" style="1" customWidth="1"/>
    <col min="4" max="4" width="8.00390625" style="1" customWidth="1"/>
    <col min="5" max="5" width="8.7109375" style="3" customWidth="1"/>
    <col min="6" max="6" width="9.57421875" style="3" customWidth="1"/>
    <col min="7" max="7" width="15.28125" style="2" customWidth="1"/>
    <col min="8" max="8" width="13.7109375" style="4" customWidth="1"/>
    <col min="9" max="9" width="8.00390625" style="1" customWidth="1"/>
    <col min="10" max="10" width="9.140625" style="3" customWidth="1"/>
    <col min="11" max="11" width="15.28125" style="2" customWidth="1"/>
    <col min="12" max="12" width="13.140625" style="2" customWidth="1"/>
    <col min="13" max="13" width="9.7109375" style="4" customWidth="1"/>
    <col min="14" max="14" width="10.57421875" style="1" customWidth="1"/>
    <col min="15" max="15" width="7.00390625" style="1" customWidth="1"/>
    <col min="16" max="16" width="9.140625" style="1" customWidth="1"/>
    <col min="17" max="17" width="13.7109375" style="2" customWidth="1"/>
    <col min="18" max="18" width="10.57421875" style="1" customWidth="1"/>
    <col min="19" max="19" width="6.57421875" style="1" customWidth="1"/>
    <col min="20" max="20" width="12.57421875" style="2" customWidth="1"/>
    <col min="21" max="21" width="10.57421875" style="1" customWidth="1"/>
    <col min="22" max="22" width="6.57421875" style="1" customWidth="1"/>
    <col min="23" max="23" width="11.57421875" style="2" customWidth="1"/>
    <col min="24" max="24" width="10.57421875" style="1" customWidth="1"/>
    <col min="25" max="25" width="7.00390625" style="1" customWidth="1"/>
    <col min="26" max="26" width="12.8515625" style="3" customWidth="1"/>
    <col min="27" max="27" width="13.28125" style="2" customWidth="1"/>
    <col min="28" max="30" width="9.140625" style="1" customWidth="1"/>
    <col min="31" max="31" width="12.57421875" style="1" bestFit="1" customWidth="1"/>
    <col min="32" max="16384" width="9.140625" style="1" customWidth="1"/>
  </cols>
  <sheetData>
    <row r="1" spans="2:29" s="133" customFormat="1" ht="15">
      <c r="B1" s="47" t="s">
        <v>140</v>
      </c>
      <c r="C1" s="134"/>
      <c r="D1" s="134"/>
      <c r="E1" s="136"/>
      <c r="F1" s="136"/>
      <c r="G1" s="139"/>
      <c r="H1" s="138"/>
      <c r="I1" s="134"/>
      <c r="J1" s="136"/>
      <c r="K1" s="137"/>
      <c r="L1" s="139"/>
      <c r="M1" s="138"/>
      <c r="N1" s="134"/>
      <c r="O1" s="134"/>
      <c r="P1" s="134"/>
      <c r="Q1" s="137"/>
      <c r="R1" s="134"/>
      <c r="S1" s="134"/>
      <c r="T1" s="137"/>
      <c r="U1" s="134"/>
      <c r="V1" s="134"/>
      <c r="W1" s="137"/>
      <c r="X1" s="134"/>
      <c r="Y1" s="134"/>
      <c r="Z1" s="136"/>
      <c r="AA1" s="135"/>
      <c r="AB1" s="134"/>
      <c r="AC1" s="134"/>
    </row>
    <row r="2" spans="2:29" s="133" customFormat="1" ht="15">
      <c r="B2" s="47" t="s">
        <v>139</v>
      </c>
      <c r="C2" s="134"/>
      <c r="D2" s="134"/>
      <c r="E2" s="136"/>
      <c r="F2" s="136"/>
      <c r="G2" s="139"/>
      <c r="H2" s="138"/>
      <c r="I2" s="134"/>
      <c r="J2" s="136"/>
      <c r="K2" s="137"/>
      <c r="L2" s="139"/>
      <c r="M2" s="138"/>
      <c r="N2" s="134"/>
      <c r="O2" s="134"/>
      <c r="P2" s="134"/>
      <c r="Q2" s="137"/>
      <c r="R2" s="134"/>
      <c r="T2" s="135"/>
      <c r="V2" s="134"/>
      <c r="W2" s="137"/>
      <c r="X2" s="134"/>
      <c r="Y2" s="134"/>
      <c r="Z2" s="136"/>
      <c r="AA2" s="135"/>
      <c r="AB2" s="134"/>
      <c r="AC2" s="134"/>
    </row>
    <row r="3" spans="2:29" ht="15.75" thickBot="1">
      <c r="B3" s="6"/>
      <c r="C3" s="6"/>
      <c r="D3" s="6"/>
      <c r="E3" s="128"/>
      <c r="F3" s="128"/>
      <c r="G3" s="131"/>
      <c r="H3" s="130"/>
      <c r="I3" s="6"/>
      <c r="J3" s="128"/>
      <c r="K3" s="132"/>
      <c r="L3" s="131"/>
      <c r="M3" s="130"/>
      <c r="N3" s="6"/>
      <c r="O3" s="6"/>
      <c r="P3" s="6"/>
      <c r="Q3" s="129"/>
      <c r="R3" s="6"/>
      <c r="S3" s="6"/>
      <c r="T3" s="129"/>
      <c r="U3" s="6"/>
      <c r="V3" s="6"/>
      <c r="W3" s="129"/>
      <c r="X3" s="6"/>
      <c r="Y3" s="6"/>
      <c r="Z3" s="128"/>
      <c r="AB3" s="6"/>
      <c r="AC3" s="6"/>
    </row>
    <row r="4" spans="2:29" s="22" customFormat="1" ht="15.75" thickTop="1">
      <c r="B4" s="127"/>
      <c r="C4" s="120"/>
      <c r="D4" s="120"/>
      <c r="E4" s="124"/>
      <c r="F4" s="124"/>
      <c r="G4" s="123"/>
      <c r="H4" s="126"/>
      <c r="I4" s="125"/>
      <c r="J4" s="124"/>
      <c r="K4" s="123"/>
      <c r="L4" s="122"/>
      <c r="M4" s="121"/>
      <c r="N4" s="120"/>
      <c r="O4" s="117"/>
      <c r="P4" s="117"/>
      <c r="Q4" s="120"/>
      <c r="R4" s="120"/>
      <c r="S4" s="120"/>
      <c r="T4" s="120"/>
      <c r="U4" s="117"/>
      <c r="V4" s="117"/>
      <c r="W4" s="119"/>
      <c r="X4" s="118"/>
      <c r="Y4" s="117"/>
      <c r="Z4" s="116"/>
      <c r="AA4" s="115"/>
      <c r="AB4" s="24"/>
      <c r="AC4" s="24"/>
    </row>
    <row r="5" spans="2:29" s="22" customFormat="1" ht="15">
      <c r="B5" s="114"/>
      <c r="C5" s="88" t="s">
        <v>138</v>
      </c>
      <c r="D5" s="88"/>
      <c r="E5" s="113"/>
      <c r="F5" s="113"/>
      <c r="G5" s="112"/>
      <c r="H5" s="111"/>
      <c r="I5" s="110" t="s">
        <v>137</v>
      </c>
      <c r="J5" s="105"/>
      <c r="K5" s="107"/>
      <c r="L5" s="107"/>
      <c r="M5" s="109"/>
      <c r="N5" s="108" t="s">
        <v>136</v>
      </c>
      <c r="O5" s="106"/>
      <c r="P5" s="106"/>
      <c r="Q5" s="107"/>
      <c r="R5" s="106"/>
      <c r="S5" s="106"/>
      <c r="T5" s="107"/>
      <c r="U5" s="106"/>
      <c r="V5" s="106"/>
      <c r="W5" s="107"/>
      <c r="X5" s="106"/>
      <c r="Y5" s="106"/>
      <c r="Z5" s="105"/>
      <c r="AA5" s="104"/>
      <c r="AB5" s="47"/>
      <c r="AC5" s="47"/>
    </row>
    <row r="6" spans="2:29" s="22" customFormat="1" ht="15">
      <c r="B6" s="83" t="s">
        <v>135</v>
      </c>
      <c r="C6" s="103"/>
      <c r="D6" s="103"/>
      <c r="E6" s="91"/>
      <c r="F6" s="91"/>
      <c r="G6" s="101"/>
      <c r="H6" s="99" t="s">
        <v>126</v>
      </c>
      <c r="I6" s="102"/>
      <c r="J6" s="82" t="s">
        <v>125</v>
      </c>
      <c r="K6" s="101"/>
      <c r="L6" s="100" t="s">
        <v>134</v>
      </c>
      <c r="M6" s="99" t="s">
        <v>134</v>
      </c>
      <c r="N6" s="93" t="s">
        <v>133</v>
      </c>
      <c r="O6" s="92"/>
      <c r="P6" s="92"/>
      <c r="Q6" s="98"/>
      <c r="R6" s="96" t="s">
        <v>132</v>
      </c>
      <c r="S6" s="95"/>
      <c r="T6" s="97"/>
      <c r="U6" s="96" t="s">
        <v>131</v>
      </c>
      <c r="V6" s="95"/>
      <c r="W6" s="94"/>
      <c r="X6" s="93" t="s">
        <v>130</v>
      </c>
      <c r="Y6" s="92"/>
      <c r="Z6" s="91"/>
      <c r="AA6" s="90"/>
      <c r="AB6" s="47"/>
      <c r="AC6" s="47"/>
    </row>
    <row r="7" spans="2:29" s="22" customFormat="1" ht="15">
      <c r="B7" s="83" t="s">
        <v>129</v>
      </c>
      <c r="C7" s="89"/>
      <c r="D7" s="74" t="s">
        <v>128</v>
      </c>
      <c r="E7" s="88" t="s">
        <v>127</v>
      </c>
      <c r="F7" s="88"/>
      <c r="G7" s="79" t="s">
        <v>126</v>
      </c>
      <c r="H7" s="81" t="s">
        <v>118</v>
      </c>
      <c r="I7" s="80"/>
      <c r="J7" s="74" t="s">
        <v>121</v>
      </c>
      <c r="K7" s="79" t="s">
        <v>126</v>
      </c>
      <c r="L7" s="79" t="s">
        <v>126</v>
      </c>
      <c r="M7" s="78" t="s">
        <v>118</v>
      </c>
      <c r="N7" s="87"/>
      <c r="O7" s="85"/>
      <c r="P7" s="82" t="s">
        <v>125</v>
      </c>
      <c r="Q7" s="86"/>
      <c r="R7" s="85"/>
      <c r="S7" s="85"/>
      <c r="T7" s="86"/>
      <c r="U7" s="85"/>
      <c r="V7" s="85"/>
      <c r="W7" s="86"/>
      <c r="X7" s="85"/>
      <c r="Y7" s="85"/>
      <c r="Z7" s="82" t="s">
        <v>125</v>
      </c>
      <c r="AA7" s="84"/>
      <c r="AB7" s="47"/>
      <c r="AC7" s="47"/>
    </row>
    <row r="8" spans="2:29" s="22" customFormat="1" ht="15">
      <c r="B8" s="83"/>
      <c r="C8" s="74" t="s">
        <v>120</v>
      </c>
      <c r="D8" s="74" t="s">
        <v>117</v>
      </c>
      <c r="E8" s="82" t="s">
        <v>124</v>
      </c>
      <c r="F8" s="82" t="s">
        <v>123</v>
      </c>
      <c r="G8" s="79" t="s">
        <v>118</v>
      </c>
      <c r="H8" s="81" t="s">
        <v>122</v>
      </c>
      <c r="I8" s="80" t="s">
        <v>117</v>
      </c>
      <c r="J8" s="74" t="s">
        <v>117</v>
      </c>
      <c r="K8" s="79" t="s">
        <v>118</v>
      </c>
      <c r="L8" s="79" t="s">
        <v>118</v>
      </c>
      <c r="M8" s="78" t="s">
        <v>122</v>
      </c>
      <c r="N8" s="77" t="s">
        <v>120</v>
      </c>
      <c r="O8" s="75" t="s">
        <v>117</v>
      </c>
      <c r="P8" s="74" t="s">
        <v>121</v>
      </c>
      <c r="Q8" s="76" t="s">
        <v>118</v>
      </c>
      <c r="R8" s="75" t="s">
        <v>120</v>
      </c>
      <c r="S8" s="75" t="s">
        <v>117</v>
      </c>
      <c r="T8" s="76" t="s">
        <v>118</v>
      </c>
      <c r="U8" s="75" t="s">
        <v>120</v>
      </c>
      <c r="V8" s="75" t="s">
        <v>117</v>
      </c>
      <c r="W8" s="76" t="s">
        <v>118</v>
      </c>
      <c r="X8" s="75" t="s">
        <v>120</v>
      </c>
      <c r="Y8" s="75" t="s">
        <v>117</v>
      </c>
      <c r="Z8" s="74" t="s">
        <v>119</v>
      </c>
      <c r="AA8" s="73" t="s">
        <v>118</v>
      </c>
      <c r="AB8" s="47"/>
      <c r="AC8" s="47"/>
    </row>
    <row r="9" spans="2:29" s="22" customFormat="1" ht="15">
      <c r="B9" s="72"/>
      <c r="C9" s="71"/>
      <c r="D9" s="71"/>
      <c r="E9" s="68"/>
      <c r="F9" s="68"/>
      <c r="G9" s="67"/>
      <c r="H9" s="70"/>
      <c r="I9" s="69"/>
      <c r="J9" s="68"/>
      <c r="K9" s="67"/>
      <c r="L9" s="66"/>
      <c r="M9" s="65"/>
      <c r="N9" s="64"/>
      <c r="O9" s="61"/>
      <c r="P9" s="60" t="s">
        <v>117</v>
      </c>
      <c r="Q9" s="63"/>
      <c r="R9" s="62"/>
      <c r="S9" s="61"/>
      <c r="T9" s="63"/>
      <c r="U9" s="62"/>
      <c r="V9" s="61"/>
      <c r="W9" s="63"/>
      <c r="X9" s="62"/>
      <c r="Y9" s="61"/>
      <c r="Z9" s="60" t="s">
        <v>116</v>
      </c>
      <c r="AA9" s="59"/>
      <c r="AB9" s="24"/>
      <c r="AC9" s="24"/>
    </row>
    <row r="10" spans="2:29" ht="15">
      <c r="B10" s="58"/>
      <c r="C10" s="54"/>
      <c r="D10" s="54"/>
      <c r="E10" s="53"/>
      <c r="F10" s="53"/>
      <c r="G10" s="55"/>
      <c r="H10" s="57"/>
      <c r="I10" s="56"/>
      <c r="J10" s="53"/>
      <c r="K10" s="55"/>
      <c r="L10" s="55"/>
      <c r="M10" s="57"/>
      <c r="N10" s="56"/>
      <c r="O10" s="54"/>
      <c r="P10" s="54"/>
      <c r="Q10" s="55"/>
      <c r="R10" s="54"/>
      <c r="S10" s="54"/>
      <c r="T10" s="55"/>
      <c r="U10" s="54"/>
      <c r="V10" s="54"/>
      <c r="W10" s="55"/>
      <c r="X10" s="54"/>
      <c r="Y10" s="54"/>
      <c r="Z10" s="53"/>
      <c r="AA10" s="52"/>
      <c r="AB10" s="6"/>
      <c r="AC10" s="6"/>
    </row>
    <row r="11" spans="2:33" s="22" customFormat="1" ht="15">
      <c r="B11" s="51" t="s">
        <v>115</v>
      </c>
      <c r="C11" s="25">
        <f>(I11+R11+U11+X11)</f>
        <v>10910</v>
      </c>
      <c r="D11" s="25">
        <f>(I11+S11+V11+Y11)</f>
        <v>17918</v>
      </c>
      <c r="E11" s="33">
        <f>(D11/D$11)</f>
        <v>1</v>
      </c>
      <c r="F11" s="31"/>
      <c r="G11" s="32">
        <f>(K11+T11+W11+AA11)</f>
        <v>2811224556</v>
      </c>
      <c r="H11" s="35"/>
      <c r="I11" s="34">
        <v>10667</v>
      </c>
      <c r="J11" s="33">
        <f>(I11/D11)</f>
        <v>0.5953231387431633</v>
      </c>
      <c r="K11" s="32">
        <v>2141125638</v>
      </c>
      <c r="L11" s="32">
        <f>(K11/I11)</f>
        <v>200724.2559295022</v>
      </c>
      <c r="M11" s="50"/>
      <c r="N11" s="34">
        <f>(C11-I11)</f>
        <v>243</v>
      </c>
      <c r="O11" s="25">
        <f>(D11-I11)</f>
        <v>7251</v>
      </c>
      <c r="P11" s="33">
        <f>(O11/D11)</f>
        <v>0.4046768612568367</v>
      </c>
      <c r="Q11" s="32">
        <f>(G11-K11)</f>
        <v>670098918</v>
      </c>
      <c r="R11" s="25">
        <v>84</v>
      </c>
      <c r="S11" s="25">
        <v>168</v>
      </c>
      <c r="T11" s="32">
        <v>26018750</v>
      </c>
      <c r="U11" s="25">
        <v>15</v>
      </c>
      <c r="V11" s="25">
        <v>54</v>
      </c>
      <c r="W11" s="32">
        <v>7358185</v>
      </c>
      <c r="X11" s="25">
        <v>144</v>
      </c>
      <c r="Y11" s="25">
        <v>7029</v>
      </c>
      <c r="Z11" s="33">
        <f>(Y11/O11)</f>
        <v>0.9693835333057509</v>
      </c>
      <c r="AA11" s="30">
        <v>636721983</v>
      </c>
      <c r="AB11" s="47"/>
      <c r="AG11" s="23"/>
    </row>
    <row r="12" spans="1:33" ht="15">
      <c r="A12" s="22"/>
      <c r="B12" s="42"/>
      <c r="C12" s="41"/>
      <c r="D12" s="41"/>
      <c r="E12" s="15"/>
      <c r="F12" s="15"/>
      <c r="G12" s="39"/>
      <c r="H12" s="20"/>
      <c r="I12" s="49"/>
      <c r="J12" s="15"/>
      <c r="K12" s="39"/>
      <c r="L12" s="17"/>
      <c r="M12" s="48"/>
      <c r="N12" s="19"/>
      <c r="O12" s="16"/>
      <c r="P12" s="16"/>
      <c r="Q12" s="17"/>
      <c r="R12" s="41"/>
      <c r="S12" s="41"/>
      <c r="T12" s="39"/>
      <c r="U12" s="41"/>
      <c r="V12" s="41"/>
      <c r="W12" s="39"/>
      <c r="X12" s="41"/>
      <c r="Y12" s="41"/>
      <c r="Z12" s="15"/>
      <c r="AA12" s="37"/>
      <c r="AB12" s="6"/>
      <c r="AG12"/>
    </row>
    <row r="13" spans="2:33" s="22" customFormat="1" ht="15">
      <c r="B13" s="36" t="s">
        <v>114</v>
      </c>
      <c r="C13" s="25">
        <v>27</v>
      </c>
      <c r="D13" s="25">
        <v>46</v>
      </c>
      <c r="E13" s="33">
        <f>(D13/D$11)</f>
        <v>0.002567250809242103</v>
      </c>
      <c r="F13" s="33">
        <f>(D13/D$13)</f>
        <v>1</v>
      </c>
      <c r="G13" s="32">
        <v>6759000</v>
      </c>
      <c r="H13" s="35">
        <v>46</v>
      </c>
      <c r="I13" s="34">
        <v>26</v>
      </c>
      <c r="J13" s="33">
        <f>(I13/D13)</f>
        <v>0.5652173913043478</v>
      </c>
      <c r="K13" s="32">
        <v>5759000</v>
      </c>
      <c r="L13" s="32">
        <f>(K13/I13)</f>
        <v>221500</v>
      </c>
      <c r="M13" s="35">
        <v>19</v>
      </c>
      <c r="N13" s="34">
        <f>(C13-I13)</f>
        <v>1</v>
      </c>
      <c r="O13" s="25">
        <f>(D13-I13)</f>
        <v>20</v>
      </c>
      <c r="P13" s="33">
        <f>(O13/D13)</f>
        <v>0.43478260869565216</v>
      </c>
      <c r="Q13" s="32">
        <f>(G13-K13)</f>
        <v>1000000</v>
      </c>
      <c r="R13" s="25">
        <v>0</v>
      </c>
      <c r="S13" s="25">
        <v>0</v>
      </c>
      <c r="T13" s="32">
        <v>0</v>
      </c>
      <c r="U13" s="25">
        <v>0</v>
      </c>
      <c r="V13" s="25">
        <v>0</v>
      </c>
      <c r="W13" s="32">
        <v>0</v>
      </c>
      <c r="X13" s="25">
        <v>1</v>
      </c>
      <c r="Y13" s="25">
        <v>20</v>
      </c>
      <c r="Z13" s="33">
        <f>(Y13/O13)</f>
        <v>1</v>
      </c>
      <c r="AA13" s="30">
        <v>1000000</v>
      </c>
      <c r="AB13" s="24"/>
      <c r="AG13" s="23"/>
    </row>
    <row r="14" spans="1:33" ht="15">
      <c r="A14" s="22"/>
      <c r="B14" s="21" t="s">
        <v>113</v>
      </c>
      <c r="C14" s="16">
        <v>22</v>
      </c>
      <c r="D14" s="16">
        <v>41</v>
      </c>
      <c r="E14" s="18">
        <f>(D14/D$11)</f>
        <v>0.0022882018082375265</v>
      </c>
      <c r="F14" s="18">
        <f>(D14/D$13)</f>
        <v>0.8913043478260869</v>
      </c>
      <c r="G14" s="17">
        <v>5931000</v>
      </c>
      <c r="H14" s="20">
        <v>49</v>
      </c>
      <c r="I14" s="19">
        <v>21</v>
      </c>
      <c r="J14" s="18">
        <f>(I14/D14)</f>
        <v>0.5121951219512195</v>
      </c>
      <c r="K14" s="17">
        <v>4931000</v>
      </c>
      <c r="L14" s="17">
        <f>(K14/I14)</f>
        <v>234809.52380952382</v>
      </c>
      <c r="M14" s="20">
        <v>15</v>
      </c>
      <c r="N14" s="19">
        <f>(C14-I14)</f>
        <v>1</v>
      </c>
      <c r="O14" s="16">
        <f>(D14-I14)</f>
        <v>20</v>
      </c>
      <c r="P14" s="18">
        <f>(O14/D14)</f>
        <v>0.4878048780487805</v>
      </c>
      <c r="Q14" s="17">
        <f>(G14-K14)</f>
        <v>1000000</v>
      </c>
      <c r="R14" s="16">
        <v>0</v>
      </c>
      <c r="S14" s="16">
        <v>0</v>
      </c>
      <c r="T14" s="17">
        <v>0</v>
      </c>
      <c r="U14" s="16">
        <v>0</v>
      </c>
      <c r="V14" s="16">
        <v>0</v>
      </c>
      <c r="W14" s="17">
        <v>0</v>
      </c>
      <c r="X14" s="16">
        <v>1</v>
      </c>
      <c r="Y14" s="16">
        <v>20</v>
      </c>
      <c r="Z14" s="18">
        <f>(Y14/O14)</f>
        <v>1</v>
      </c>
      <c r="AA14" s="14">
        <v>1000000</v>
      </c>
      <c r="AB14" s="6"/>
      <c r="AG14"/>
    </row>
    <row r="15" spans="1:33" ht="15">
      <c r="A15" s="22"/>
      <c r="B15" s="21" t="s">
        <v>112</v>
      </c>
      <c r="C15" s="16">
        <v>0</v>
      </c>
      <c r="D15" s="16">
        <v>0</v>
      </c>
      <c r="E15" s="18">
        <f>(D15/D$11)</f>
        <v>0</v>
      </c>
      <c r="F15" s="18">
        <f>(D15/D$13)</f>
        <v>0</v>
      </c>
      <c r="G15" s="17">
        <v>0</v>
      </c>
      <c r="H15" s="44"/>
      <c r="I15" s="19">
        <v>0</v>
      </c>
      <c r="J15" s="18"/>
      <c r="K15" s="17">
        <v>0</v>
      </c>
      <c r="L15" s="17"/>
      <c r="M15" s="43"/>
      <c r="N15" s="19">
        <f>(C15-I15)</f>
        <v>0</v>
      </c>
      <c r="O15" s="16">
        <f>(D15-I15)</f>
        <v>0</v>
      </c>
      <c r="P15" s="18"/>
      <c r="Q15" s="17">
        <f>(G15-K15)</f>
        <v>0</v>
      </c>
      <c r="R15" s="16">
        <v>0</v>
      </c>
      <c r="S15" s="16">
        <v>0</v>
      </c>
      <c r="T15" s="17">
        <v>0</v>
      </c>
      <c r="U15" s="16">
        <v>0</v>
      </c>
      <c r="V15" s="16">
        <v>0</v>
      </c>
      <c r="W15" s="17">
        <v>0</v>
      </c>
      <c r="X15" s="16">
        <v>0</v>
      </c>
      <c r="Y15" s="16">
        <v>0</v>
      </c>
      <c r="Z15" s="15"/>
      <c r="AA15" s="14">
        <v>0</v>
      </c>
      <c r="AB15" s="6"/>
      <c r="AG15"/>
    </row>
    <row r="16" spans="1:33" ht="15">
      <c r="A16" s="22"/>
      <c r="B16" s="21" t="s">
        <v>111</v>
      </c>
      <c r="C16" s="16">
        <v>5</v>
      </c>
      <c r="D16" s="16">
        <v>5</v>
      </c>
      <c r="E16" s="18">
        <f>(D16/D$11)</f>
        <v>0.0002790490010045764</v>
      </c>
      <c r="F16" s="18">
        <f>(D16/D$13)</f>
        <v>0.10869565217391304</v>
      </c>
      <c r="G16" s="17">
        <v>828000</v>
      </c>
      <c r="H16" s="20">
        <v>65</v>
      </c>
      <c r="I16" s="19">
        <v>5</v>
      </c>
      <c r="J16" s="18">
        <f>(I16/D16)</f>
        <v>1</v>
      </c>
      <c r="K16" s="17">
        <v>828000</v>
      </c>
      <c r="L16" s="17">
        <f>(K16/I16)</f>
        <v>165600</v>
      </c>
      <c r="M16" s="20">
        <v>55</v>
      </c>
      <c r="N16" s="19">
        <f>(C16-I16)</f>
        <v>0</v>
      </c>
      <c r="O16" s="16">
        <f>(D16-I16)</f>
        <v>0</v>
      </c>
      <c r="P16" s="18">
        <f>(O16/D16)</f>
        <v>0</v>
      </c>
      <c r="Q16" s="17">
        <f>(G16-K16)</f>
        <v>0</v>
      </c>
      <c r="R16" s="16">
        <v>0</v>
      </c>
      <c r="S16" s="16">
        <v>0</v>
      </c>
      <c r="T16" s="17">
        <v>0</v>
      </c>
      <c r="U16" s="16">
        <v>0</v>
      </c>
      <c r="V16" s="16">
        <v>0</v>
      </c>
      <c r="W16" s="17">
        <v>0</v>
      </c>
      <c r="X16" s="16">
        <v>0</v>
      </c>
      <c r="Y16" s="16">
        <v>0</v>
      </c>
      <c r="Z16" s="15"/>
      <c r="AA16" s="14">
        <v>0</v>
      </c>
      <c r="AB16" s="6"/>
      <c r="AG16"/>
    </row>
    <row r="17" spans="1:33" ht="15">
      <c r="A17" s="22"/>
      <c r="B17" s="21" t="s">
        <v>110</v>
      </c>
      <c r="C17" s="16">
        <v>0</v>
      </c>
      <c r="D17" s="16">
        <v>0</v>
      </c>
      <c r="E17" s="18">
        <f>(D17/D$11)</f>
        <v>0</v>
      </c>
      <c r="F17" s="18">
        <f>(D17/D$13)</f>
        <v>0</v>
      </c>
      <c r="G17" s="17">
        <v>0</v>
      </c>
      <c r="H17" s="20"/>
      <c r="I17" s="19">
        <v>0</v>
      </c>
      <c r="J17" s="18"/>
      <c r="K17" s="17">
        <v>0</v>
      </c>
      <c r="L17" s="17"/>
      <c r="M17" s="43"/>
      <c r="N17" s="19">
        <f>(C17-I17)</f>
        <v>0</v>
      </c>
      <c r="O17" s="16">
        <f>(D17-I17)</f>
        <v>0</v>
      </c>
      <c r="P17" s="18"/>
      <c r="Q17" s="17">
        <f>(G17-K17)</f>
        <v>0</v>
      </c>
      <c r="R17" s="16">
        <v>0</v>
      </c>
      <c r="S17" s="16">
        <v>0</v>
      </c>
      <c r="T17" s="17">
        <v>0</v>
      </c>
      <c r="U17" s="16">
        <v>0</v>
      </c>
      <c r="V17" s="16">
        <v>0</v>
      </c>
      <c r="W17" s="17">
        <v>0</v>
      </c>
      <c r="X17" s="16">
        <v>0</v>
      </c>
      <c r="Y17" s="16">
        <v>0</v>
      </c>
      <c r="Z17" s="15"/>
      <c r="AA17" s="14">
        <v>0</v>
      </c>
      <c r="AB17" s="6"/>
      <c r="AG17"/>
    </row>
    <row r="18" spans="1:33" ht="15">
      <c r="A18" s="22"/>
      <c r="B18" s="21" t="s">
        <v>109</v>
      </c>
      <c r="C18" s="16">
        <v>0</v>
      </c>
      <c r="D18" s="16">
        <v>0</v>
      </c>
      <c r="E18" s="18">
        <f>(D18/D$11)</f>
        <v>0</v>
      </c>
      <c r="F18" s="18">
        <f>(D18/D$13)</f>
        <v>0</v>
      </c>
      <c r="G18" s="17">
        <v>0</v>
      </c>
      <c r="H18" s="20"/>
      <c r="I18" s="19">
        <v>0</v>
      </c>
      <c r="J18" s="18"/>
      <c r="K18" s="17">
        <v>0</v>
      </c>
      <c r="L18" s="17"/>
      <c r="M18" s="26"/>
      <c r="N18" s="19">
        <f>(C18-I18)</f>
        <v>0</v>
      </c>
      <c r="O18" s="16">
        <f>(D18-I18)</f>
        <v>0</v>
      </c>
      <c r="P18" s="18"/>
      <c r="Q18" s="17">
        <f>(G18-K18)</f>
        <v>0</v>
      </c>
      <c r="R18" s="16">
        <v>0</v>
      </c>
      <c r="S18" s="16">
        <v>0</v>
      </c>
      <c r="T18" s="17">
        <v>0</v>
      </c>
      <c r="U18" s="16">
        <v>0</v>
      </c>
      <c r="V18" s="16">
        <v>0</v>
      </c>
      <c r="W18" s="17">
        <v>0</v>
      </c>
      <c r="X18" s="16">
        <v>0</v>
      </c>
      <c r="Y18" s="16">
        <v>0</v>
      </c>
      <c r="Z18" s="15"/>
      <c r="AA18" s="14">
        <v>0</v>
      </c>
      <c r="AB18" s="6"/>
      <c r="AG18"/>
    </row>
    <row r="19" spans="1:33" ht="15">
      <c r="A19" s="22"/>
      <c r="B19" s="21" t="s">
        <v>108</v>
      </c>
      <c r="C19" s="16">
        <v>0</v>
      </c>
      <c r="D19" s="16">
        <v>0</v>
      </c>
      <c r="E19" s="18">
        <f>(D19/D$11)</f>
        <v>0</v>
      </c>
      <c r="F19" s="18">
        <f>(D19/D$13)</f>
        <v>0</v>
      </c>
      <c r="G19" s="17">
        <v>0</v>
      </c>
      <c r="H19" s="20"/>
      <c r="I19" s="19">
        <v>0</v>
      </c>
      <c r="J19" s="18"/>
      <c r="K19" s="17">
        <v>0</v>
      </c>
      <c r="L19" s="17"/>
      <c r="M19" s="20"/>
      <c r="N19" s="19">
        <f>(C19-I19)</f>
        <v>0</v>
      </c>
      <c r="O19" s="16">
        <f>(D19-I19)</f>
        <v>0</v>
      </c>
      <c r="P19" s="18"/>
      <c r="Q19" s="17">
        <f>(G19-K19)</f>
        <v>0</v>
      </c>
      <c r="R19" s="16">
        <v>0</v>
      </c>
      <c r="S19" s="16">
        <v>0</v>
      </c>
      <c r="T19" s="17">
        <v>0</v>
      </c>
      <c r="U19" s="16">
        <v>0</v>
      </c>
      <c r="V19" s="16">
        <v>0</v>
      </c>
      <c r="W19" s="17">
        <v>0</v>
      </c>
      <c r="X19" s="16">
        <v>0</v>
      </c>
      <c r="Y19" s="16">
        <v>0</v>
      </c>
      <c r="Z19" s="15"/>
      <c r="AA19" s="14">
        <v>0</v>
      </c>
      <c r="AB19" s="6"/>
      <c r="AG19"/>
    </row>
    <row r="20" spans="1:33" ht="15">
      <c r="A20" s="22"/>
      <c r="B20" s="21" t="s">
        <v>107</v>
      </c>
      <c r="C20" s="16">
        <v>0</v>
      </c>
      <c r="D20" s="16">
        <v>0</v>
      </c>
      <c r="E20" s="18">
        <f>(D20/D$11)</f>
        <v>0</v>
      </c>
      <c r="F20" s="18">
        <f>(D20/D$13)</f>
        <v>0</v>
      </c>
      <c r="G20" s="17">
        <v>0</v>
      </c>
      <c r="H20" s="44"/>
      <c r="I20" s="19">
        <v>0</v>
      </c>
      <c r="J20" s="18"/>
      <c r="K20" s="17">
        <v>0</v>
      </c>
      <c r="L20" s="17"/>
      <c r="M20" s="43"/>
      <c r="N20" s="19">
        <f>(C20-I20)</f>
        <v>0</v>
      </c>
      <c r="O20" s="16">
        <f>(D20-I20)</f>
        <v>0</v>
      </c>
      <c r="P20" s="18"/>
      <c r="Q20" s="17">
        <f>(G20-K20)</f>
        <v>0</v>
      </c>
      <c r="R20" s="16">
        <v>0</v>
      </c>
      <c r="S20" s="16">
        <v>0</v>
      </c>
      <c r="T20" s="17">
        <v>0</v>
      </c>
      <c r="U20" s="16">
        <v>0</v>
      </c>
      <c r="V20" s="16">
        <v>0</v>
      </c>
      <c r="W20" s="17">
        <v>0</v>
      </c>
      <c r="X20" s="16">
        <v>0</v>
      </c>
      <c r="Y20" s="16">
        <v>0</v>
      </c>
      <c r="Z20" s="15"/>
      <c r="AA20" s="14">
        <v>0</v>
      </c>
      <c r="AB20" s="27"/>
      <c r="AG20"/>
    </row>
    <row r="21" spans="1:33" ht="15">
      <c r="A21" s="22"/>
      <c r="B21" s="21" t="s">
        <v>106</v>
      </c>
      <c r="C21" s="16">
        <v>0</v>
      </c>
      <c r="D21" s="16">
        <v>0</v>
      </c>
      <c r="E21" s="18">
        <f>(D21/D$11)</f>
        <v>0</v>
      </c>
      <c r="F21" s="18">
        <f>(D21/D$13)</f>
        <v>0</v>
      </c>
      <c r="G21" s="17">
        <v>0</v>
      </c>
      <c r="H21" s="20"/>
      <c r="I21" s="19">
        <v>0</v>
      </c>
      <c r="J21" s="18"/>
      <c r="K21" s="17">
        <v>0</v>
      </c>
      <c r="L21" s="17"/>
      <c r="M21" s="20"/>
      <c r="N21" s="19">
        <f>(C21-I21)</f>
        <v>0</v>
      </c>
      <c r="O21" s="16">
        <f>(D21-I21)</f>
        <v>0</v>
      </c>
      <c r="P21" s="18"/>
      <c r="Q21" s="17">
        <f>(G21-K21)</f>
        <v>0</v>
      </c>
      <c r="R21" s="16">
        <v>0</v>
      </c>
      <c r="S21" s="16">
        <v>0</v>
      </c>
      <c r="T21" s="17">
        <v>0</v>
      </c>
      <c r="U21" s="16">
        <v>0</v>
      </c>
      <c r="V21" s="16">
        <v>0</v>
      </c>
      <c r="W21" s="17">
        <v>0</v>
      </c>
      <c r="X21" s="16">
        <v>0</v>
      </c>
      <c r="Y21" s="16">
        <v>0</v>
      </c>
      <c r="Z21" s="15"/>
      <c r="AA21" s="14">
        <v>0</v>
      </c>
      <c r="AB21" s="27"/>
      <c r="AG21"/>
    </row>
    <row r="22" spans="1:33" ht="15">
      <c r="A22" s="22"/>
      <c r="B22" s="21"/>
      <c r="C22" s="16"/>
      <c r="D22" s="16"/>
      <c r="E22" s="15"/>
      <c r="F22" s="15"/>
      <c r="G22" s="17"/>
      <c r="H22" s="20"/>
      <c r="I22" s="19"/>
      <c r="J22" s="15"/>
      <c r="K22" s="17"/>
      <c r="L22" s="17"/>
      <c r="M22" s="20"/>
      <c r="N22" s="19"/>
      <c r="O22" s="16"/>
      <c r="P22" s="16"/>
      <c r="Q22" s="17"/>
      <c r="R22" s="16"/>
      <c r="S22" s="16"/>
      <c r="T22" s="17"/>
      <c r="U22" s="16"/>
      <c r="V22" s="16"/>
      <c r="W22" s="17"/>
      <c r="X22" s="16"/>
      <c r="Y22" s="16"/>
      <c r="Z22" s="15"/>
      <c r="AA22" s="14"/>
      <c r="AB22" s="27"/>
      <c r="AG22"/>
    </row>
    <row r="23" spans="2:33" s="22" customFormat="1" ht="15">
      <c r="B23" s="36" t="s">
        <v>105</v>
      </c>
      <c r="C23" s="25">
        <v>1422</v>
      </c>
      <c r="D23" s="25">
        <v>1851</v>
      </c>
      <c r="E23" s="33">
        <f>(D23/D$11)</f>
        <v>0.10330394017189419</v>
      </c>
      <c r="F23" s="33">
        <f>(D23/D$23)</f>
        <v>1</v>
      </c>
      <c r="G23" s="32">
        <v>284277870</v>
      </c>
      <c r="H23" s="35">
        <v>4</v>
      </c>
      <c r="I23" s="34">
        <v>1404</v>
      </c>
      <c r="J23" s="33">
        <f>(I23/D23)</f>
        <v>0.7585089141004863</v>
      </c>
      <c r="K23" s="32">
        <v>238748030</v>
      </c>
      <c r="L23" s="32">
        <f>(K23/I23)</f>
        <v>170048.45441595442</v>
      </c>
      <c r="M23" s="35">
        <v>51</v>
      </c>
      <c r="N23" s="34">
        <f>(C23-I23)</f>
        <v>18</v>
      </c>
      <c r="O23" s="25">
        <f>(D23-I23)</f>
        <v>447</v>
      </c>
      <c r="P23" s="33">
        <f>(O23/D23)</f>
        <v>0.24149108589951376</v>
      </c>
      <c r="Q23" s="32">
        <f>(G23-K23)</f>
        <v>45529840</v>
      </c>
      <c r="R23" s="25">
        <v>4</v>
      </c>
      <c r="S23" s="25">
        <v>8</v>
      </c>
      <c r="T23" s="32">
        <v>897125</v>
      </c>
      <c r="U23" s="25">
        <v>0</v>
      </c>
      <c r="V23" s="25">
        <v>0</v>
      </c>
      <c r="W23" s="32">
        <v>0</v>
      </c>
      <c r="X23" s="25">
        <v>14</v>
      </c>
      <c r="Y23" s="25">
        <v>439</v>
      </c>
      <c r="Z23" s="33">
        <f>(Y23/O23)</f>
        <v>0.9821029082774049</v>
      </c>
      <c r="AA23" s="30">
        <v>44632715</v>
      </c>
      <c r="AB23" s="24"/>
      <c r="AG23" s="23"/>
    </row>
    <row r="24" spans="1:33" s="28" customFormat="1" ht="15">
      <c r="A24" s="22"/>
      <c r="B24" s="21" t="s">
        <v>104</v>
      </c>
      <c r="C24" s="16">
        <v>57</v>
      </c>
      <c r="D24" s="16">
        <v>58</v>
      </c>
      <c r="E24" s="18">
        <f>(D24/D$11)</f>
        <v>0.0032369684116530864</v>
      </c>
      <c r="F24" s="18">
        <f>(D24/D$23)</f>
        <v>0.031334413830361965</v>
      </c>
      <c r="G24" s="17">
        <v>9749389</v>
      </c>
      <c r="H24" s="20">
        <v>40</v>
      </c>
      <c r="I24" s="19">
        <v>56</v>
      </c>
      <c r="J24" s="18">
        <f>(I24/D24)</f>
        <v>0.9655172413793104</v>
      </c>
      <c r="K24" s="17">
        <v>9489389</v>
      </c>
      <c r="L24" s="17">
        <f>(K24/I24)</f>
        <v>169453.375</v>
      </c>
      <c r="M24" s="20">
        <v>52</v>
      </c>
      <c r="N24" s="19">
        <f>(C24-I24)</f>
        <v>1</v>
      </c>
      <c r="O24" s="16">
        <f>(D24-I24)</f>
        <v>2</v>
      </c>
      <c r="P24" s="18">
        <f>(O24/D24)</f>
        <v>0.034482758620689655</v>
      </c>
      <c r="Q24" s="17">
        <f>(G24-K24)</f>
        <v>260000</v>
      </c>
      <c r="R24" s="16">
        <v>1</v>
      </c>
      <c r="S24" s="16">
        <v>2</v>
      </c>
      <c r="T24" s="17">
        <v>260000</v>
      </c>
      <c r="U24" s="16">
        <v>0</v>
      </c>
      <c r="V24" s="16">
        <v>0</v>
      </c>
      <c r="W24" s="17">
        <v>0</v>
      </c>
      <c r="X24" s="16">
        <v>0</v>
      </c>
      <c r="Y24" s="16">
        <v>0</v>
      </c>
      <c r="Z24" s="31"/>
      <c r="AA24" s="14">
        <v>0</v>
      </c>
      <c r="AB24" s="29"/>
      <c r="AG24"/>
    </row>
    <row r="25" spans="1:33" s="28" customFormat="1" ht="15">
      <c r="A25" s="22"/>
      <c r="B25" s="21" t="s">
        <v>103</v>
      </c>
      <c r="C25" s="16">
        <v>1365</v>
      </c>
      <c r="D25" s="16">
        <v>1793</v>
      </c>
      <c r="E25" s="18">
        <f>(D25/D$11)</f>
        <v>0.1000669717602411</v>
      </c>
      <c r="F25" s="18">
        <f>(D25/D$23)</f>
        <v>0.968665586169638</v>
      </c>
      <c r="G25" s="17">
        <v>274528481</v>
      </c>
      <c r="H25" s="20">
        <v>5</v>
      </c>
      <c r="I25" s="19">
        <v>1348</v>
      </c>
      <c r="J25" s="18">
        <f>(I25/D25)</f>
        <v>0.7518126045733408</v>
      </c>
      <c r="K25" s="17">
        <v>229258641</v>
      </c>
      <c r="L25" s="17">
        <f>(K25/I25)</f>
        <v>170073.17581602375</v>
      </c>
      <c r="M25" s="20">
        <v>50</v>
      </c>
      <c r="N25" s="19">
        <f>(C25-I25)</f>
        <v>17</v>
      </c>
      <c r="O25" s="16">
        <f>(D25-I25)</f>
        <v>445</v>
      </c>
      <c r="P25" s="18">
        <f>(O25/D25)</f>
        <v>0.24818739542665924</v>
      </c>
      <c r="Q25" s="17">
        <f>(G25-K25)</f>
        <v>45269840</v>
      </c>
      <c r="R25" s="16">
        <v>3</v>
      </c>
      <c r="S25" s="16">
        <v>6</v>
      </c>
      <c r="T25" s="17">
        <v>637125</v>
      </c>
      <c r="U25" s="16">
        <v>0</v>
      </c>
      <c r="V25" s="16">
        <v>0</v>
      </c>
      <c r="W25" s="17">
        <v>0</v>
      </c>
      <c r="X25" s="16">
        <v>14</v>
      </c>
      <c r="Y25" s="16">
        <v>439</v>
      </c>
      <c r="Z25" s="18">
        <f>(Y25/O25)</f>
        <v>0.9865168539325843</v>
      </c>
      <c r="AA25" s="14">
        <v>44632715</v>
      </c>
      <c r="AB25" s="29"/>
      <c r="AG25"/>
    </row>
    <row r="26" spans="1:33" ht="15">
      <c r="A26" s="22"/>
      <c r="B26" s="42"/>
      <c r="C26" s="41"/>
      <c r="D26" s="41"/>
      <c r="E26" s="15"/>
      <c r="F26" s="15"/>
      <c r="G26" s="39"/>
      <c r="H26" s="20"/>
      <c r="I26" s="40"/>
      <c r="J26" s="15"/>
      <c r="K26" s="39"/>
      <c r="L26" s="17"/>
      <c r="M26" s="20"/>
      <c r="N26" s="19"/>
      <c r="O26" s="16"/>
      <c r="P26" s="16"/>
      <c r="Q26" s="17"/>
      <c r="R26" s="38"/>
      <c r="S26" s="38"/>
      <c r="T26" s="39"/>
      <c r="U26" s="38"/>
      <c r="V26" s="38"/>
      <c r="W26" s="39"/>
      <c r="X26" s="38"/>
      <c r="Y26" s="38"/>
      <c r="Z26" s="15"/>
      <c r="AA26" s="37"/>
      <c r="AB26" s="6"/>
      <c r="AG26"/>
    </row>
    <row r="27" spans="2:33" s="22" customFormat="1" ht="15">
      <c r="B27" s="36" t="s">
        <v>102</v>
      </c>
      <c r="C27" s="25">
        <v>244</v>
      </c>
      <c r="D27" s="25">
        <v>1257</v>
      </c>
      <c r="E27" s="33">
        <f>(D27/D$11)</f>
        <v>0.07015291885255051</v>
      </c>
      <c r="F27" s="33">
        <f>(D27/D$27)</f>
        <v>1</v>
      </c>
      <c r="G27" s="32">
        <v>128563923</v>
      </c>
      <c r="H27" s="35">
        <v>13</v>
      </c>
      <c r="I27" s="34">
        <v>220</v>
      </c>
      <c r="J27" s="33">
        <f>(I27/D27)</f>
        <v>0.17501988862370724</v>
      </c>
      <c r="K27" s="32">
        <v>31771000</v>
      </c>
      <c r="L27" s="32">
        <f>(K27/I27)</f>
        <v>144413.63636363635</v>
      </c>
      <c r="M27" s="35">
        <v>61</v>
      </c>
      <c r="N27" s="34">
        <f>(C27-I27)</f>
        <v>24</v>
      </c>
      <c r="O27" s="25">
        <f>(D27-I27)</f>
        <v>1037</v>
      </c>
      <c r="P27" s="33">
        <f>(O27/D27)</f>
        <v>0.8249801113762928</v>
      </c>
      <c r="Q27" s="32">
        <f>(G27-K27)</f>
        <v>96792923</v>
      </c>
      <c r="R27" s="25">
        <v>4</v>
      </c>
      <c r="S27" s="25">
        <v>8</v>
      </c>
      <c r="T27" s="32">
        <v>1419369</v>
      </c>
      <c r="U27" s="25">
        <v>13</v>
      </c>
      <c r="V27" s="25">
        <v>48</v>
      </c>
      <c r="W27" s="32">
        <v>6284253</v>
      </c>
      <c r="X27" s="25">
        <v>7</v>
      </c>
      <c r="Y27" s="25">
        <v>981</v>
      </c>
      <c r="Z27" s="33">
        <f>(Y27/O27)</f>
        <v>0.9459980713596914</v>
      </c>
      <c r="AA27" s="30">
        <v>89089301</v>
      </c>
      <c r="AB27" s="24"/>
      <c r="AG27" s="23"/>
    </row>
    <row r="28" spans="1:33" ht="15">
      <c r="A28" s="22"/>
      <c r="B28" s="21"/>
      <c r="C28" s="16"/>
      <c r="D28" s="16"/>
      <c r="E28" s="15"/>
      <c r="F28" s="15"/>
      <c r="G28" s="17"/>
      <c r="H28" s="20"/>
      <c r="I28" s="19"/>
      <c r="J28" s="15"/>
      <c r="K28" s="17"/>
      <c r="L28" s="17"/>
      <c r="M28" s="26"/>
      <c r="N28" s="19"/>
      <c r="O28" s="16"/>
      <c r="P28" s="16"/>
      <c r="Q28" s="17"/>
      <c r="R28" s="16"/>
      <c r="S28" s="16"/>
      <c r="T28" s="17"/>
      <c r="U28" s="16"/>
      <c r="V28" s="16"/>
      <c r="W28" s="17"/>
      <c r="X28" s="16"/>
      <c r="Y28" s="16"/>
      <c r="Z28" s="15"/>
      <c r="AA28" s="14"/>
      <c r="AB28" s="6"/>
      <c r="AG28"/>
    </row>
    <row r="29" spans="2:33" s="22" customFormat="1" ht="15">
      <c r="B29" s="36" t="s">
        <v>101</v>
      </c>
      <c r="C29" s="25">
        <v>744</v>
      </c>
      <c r="D29" s="25">
        <v>1102</v>
      </c>
      <c r="E29" s="33">
        <f>(D29/D$11)</f>
        <v>0.06150239982140864</v>
      </c>
      <c r="F29" s="33">
        <f>(D29/D$29)</f>
        <v>1</v>
      </c>
      <c r="G29" s="32">
        <v>182860071</v>
      </c>
      <c r="H29" s="35">
        <v>10</v>
      </c>
      <c r="I29" s="34">
        <v>714</v>
      </c>
      <c r="J29" s="33">
        <f>(I29/D29)</f>
        <v>0.647912885662432</v>
      </c>
      <c r="K29" s="32">
        <v>140585228</v>
      </c>
      <c r="L29" s="32">
        <f>(K29/I29)</f>
        <v>196898.07843137256</v>
      </c>
      <c r="M29" s="35">
        <v>37</v>
      </c>
      <c r="N29" s="34">
        <f>(C29-I29)</f>
        <v>30</v>
      </c>
      <c r="O29" s="25">
        <f>(D29-I29)</f>
        <v>388</v>
      </c>
      <c r="P29" s="33">
        <f>(O29/D29)</f>
        <v>0.35208711433756806</v>
      </c>
      <c r="Q29" s="32">
        <f>(G29-K29)</f>
        <v>42274843</v>
      </c>
      <c r="R29" s="25">
        <v>17</v>
      </c>
      <c r="S29" s="25">
        <v>34</v>
      </c>
      <c r="T29" s="32">
        <v>6550000</v>
      </c>
      <c r="U29" s="25">
        <v>0</v>
      </c>
      <c r="V29" s="25">
        <v>0</v>
      </c>
      <c r="W29" s="32">
        <v>0</v>
      </c>
      <c r="X29" s="25">
        <v>13</v>
      </c>
      <c r="Y29" s="25">
        <v>354</v>
      </c>
      <c r="Z29" s="33">
        <f>(Y29/O29)</f>
        <v>0.9123711340206185</v>
      </c>
      <c r="AA29" s="30">
        <v>35724843</v>
      </c>
      <c r="AB29" s="24"/>
      <c r="AG29" s="23"/>
    </row>
    <row r="30" spans="1:33" ht="15">
      <c r="A30" s="22"/>
      <c r="B30" s="21"/>
      <c r="C30" s="16"/>
      <c r="D30" s="16"/>
      <c r="E30" s="15"/>
      <c r="F30" s="15"/>
      <c r="G30" s="17"/>
      <c r="H30" s="20"/>
      <c r="I30" s="19"/>
      <c r="J30" s="15"/>
      <c r="K30" s="17"/>
      <c r="L30" s="17"/>
      <c r="M30" s="20"/>
      <c r="N30" s="19"/>
      <c r="O30" s="16"/>
      <c r="P30" s="16"/>
      <c r="Q30" s="17"/>
      <c r="R30" s="16"/>
      <c r="S30" s="16"/>
      <c r="T30" s="17"/>
      <c r="U30" s="16"/>
      <c r="V30" s="16"/>
      <c r="W30" s="17"/>
      <c r="X30" s="16"/>
      <c r="Y30" s="16"/>
      <c r="Z30" s="15"/>
      <c r="AA30" s="14"/>
      <c r="AB30" s="6"/>
      <c r="AG30"/>
    </row>
    <row r="31" spans="2:33" s="22" customFormat="1" ht="15">
      <c r="B31" s="36" t="s">
        <v>100</v>
      </c>
      <c r="C31" s="25">
        <v>221</v>
      </c>
      <c r="D31" s="25">
        <v>221</v>
      </c>
      <c r="E31" s="33">
        <f>(D31/D$11)</f>
        <v>0.012333965844402278</v>
      </c>
      <c r="F31" s="33">
        <f>(D31/D$31)</f>
        <v>1</v>
      </c>
      <c r="G31" s="32">
        <v>44741694</v>
      </c>
      <c r="H31" s="35">
        <v>24</v>
      </c>
      <c r="I31" s="34">
        <v>221</v>
      </c>
      <c r="J31" s="33">
        <f>(I31/D31)</f>
        <v>1</v>
      </c>
      <c r="K31" s="32">
        <v>44741694</v>
      </c>
      <c r="L31" s="32">
        <f>(K31/I31)</f>
        <v>202451.1040723982</v>
      </c>
      <c r="M31" s="35">
        <v>31</v>
      </c>
      <c r="N31" s="34">
        <f>(C31-I31)</f>
        <v>0</v>
      </c>
      <c r="O31" s="25">
        <f>(D31-I31)</f>
        <v>0</v>
      </c>
      <c r="P31" s="33">
        <f>(O31/D31)</f>
        <v>0</v>
      </c>
      <c r="Q31" s="32">
        <f>(G31-K31)</f>
        <v>0</v>
      </c>
      <c r="R31" s="25">
        <v>0</v>
      </c>
      <c r="S31" s="25">
        <v>0</v>
      </c>
      <c r="T31" s="32">
        <v>0</v>
      </c>
      <c r="U31" s="25">
        <v>0</v>
      </c>
      <c r="V31" s="25">
        <v>0</v>
      </c>
      <c r="W31" s="32">
        <v>0</v>
      </c>
      <c r="X31" s="25">
        <v>0</v>
      </c>
      <c r="Y31" s="25">
        <v>0</v>
      </c>
      <c r="Z31" s="31"/>
      <c r="AA31" s="30">
        <v>0</v>
      </c>
      <c r="AB31" s="24"/>
      <c r="AG31" s="23"/>
    </row>
    <row r="32" spans="1:33" ht="15">
      <c r="A32" s="22"/>
      <c r="B32" s="21"/>
      <c r="C32" s="16"/>
      <c r="D32" s="16"/>
      <c r="E32" s="15"/>
      <c r="F32" s="15"/>
      <c r="G32" s="17"/>
      <c r="H32" s="20"/>
      <c r="I32" s="19"/>
      <c r="J32" s="15"/>
      <c r="K32" s="17"/>
      <c r="L32" s="17"/>
      <c r="M32" s="20"/>
      <c r="N32" s="19"/>
      <c r="O32" s="16"/>
      <c r="P32" s="16"/>
      <c r="Q32" s="17"/>
      <c r="R32" s="16"/>
      <c r="S32" s="16"/>
      <c r="T32" s="17"/>
      <c r="U32" s="16"/>
      <c r="V32" s="16"/>
      <c r="W32" s="17"/>
      <c r="X32" s="16"/>
      <c r="Y32" s="16"/>
      <c r="Z32" s="15"/>
      <c r="AA32" s="14"/>
      <c r="AB32" s="6"/>
      <c r="AG32"/>
    </row>
    <row r="33" spans="2:33" s="22" customFormat="1" ht="15">
      <c r="B33" s="36" t="s">
        <v>99</v>
      </c>
      <c r="C33" s="25">
        <v>39</v>
      </c>
      <c r="D33" s="25">
        <v>39</v>
      </c>
      <c r="E33" s="33">
        <f>(D33/D$11)</f>
        <v>0.002176582207835696</v>
      </c>
      <c r="F33" s="33">
        <f>(D33/D$33)</f>
        <v>1</v>
      </c>
      <c r="G33" s="32">
        <v>6482715</v>
      </c>
      <c r="H33" s="35">
        <v>48</v>
      </c>
      <c r="I33" s="34">
        <v>39</v>
      </c>
      <c r="J33" s="33">
        <f>(I33/D33)</f>
        <v>1</v>
      </c>
      <c r="K33" s="32">
        <v>6482715</v>
      </c>
      <c r="L33" s="32">
        <f>(K33/I33)</f>
        <v>166223.46153846153</v>
      </c>
      <c r="M33" s="35">
        <v>54</v>
      </c>
      <c r="N33" s="34">
        <f>(C33-I33)</f>
        <v>0</v>
      </c>
      <c r="O33" s="25">
        <f>(D33-I33)</f>
        <v>0</v>
      </c>
      <c r="P33" s="33">
        <f>(O33/D33)</f>
        <v>0</v>
      </c>
      <c r="Q33" s="32">
        <f>(G33-K33)</f>
        <v>0</v>
      </c>
      <c r="R33" s="25">
        <v>0</v>
      </c>
      <c r="S33" s="25">
        <v>0</v>
      </c>
      <c r="T33" s="32">
        <v>0</v>
      </c>
      <c r="U33" s="25">
        <v>0</v>
      </c>
      <c r="V33" s="25">
        <v>0</v>
      </c>
      <c r="W33" s="32">
        <v>0</v>
      </c>
      <c r="X33" s="25">
        <v>0</v>
      </c>
      <c r="Y33" s="25">
        <v>0</v>
      </c>
      <c r="Z33" s="25"/>
      <c r="AA33" s="30">
        <v>0</v>
      </c>
      <c r="AB33" s="24"/>
      <c r="AG33" s="23"/>
    </row>
    <row r="34" spans="1:33" s="28" customFormat="1" ht="15">
      <c r="A34" s="22"/>
      <c r="B34" s="21" t="s">
        <v>98</v>
      </c>
      <c r="C34" s="16">
        <v>22</v>
      </c>
      <c r="D34" s="16">
        <v>22</v>
      </c>
      <c r="E34" s="18">
        <f>(D34/D$11)</f>
        <v>0.0012278156044201363</v>
      </c>
      <c r="F34" s="18">
        <f>(D34/D$33)</f>
        <v>0.5641025641025641</v>
      </c>
      <c r="G34" s="17">
        <v>4105200</v>
      </c>
      <c r="H34" s="20">
        <v>56</v>
      </c>
      <c r="I34" s="19">
        <v>22</v>
      </c>
      <c r="J34" s="18">
        <f>(I34/D34)</f>
        <v>1</v>
      </c>
      <c r="K34" s="17">
        <v>4105200</v>
      </c>
      <c r="L34" s="17">
        <f>(K34/I34)</f>
        <v>186600</v>
      </c>
      <c r="M34" s="20">
        <v>42</v>
      </c>
      <c r="N34" s="19">
        <f>(C34-I34)</f>
        <v>0</v>
      </c>
      <c r="O34" s="16">
        <f>(D34-I34)</f>
        <v>0</v>
      </c>
      <c r="P34" s="18">
        <f>(O34/D34)</f>
        <v>0</v>
      </c>
      <c r="Q34" s="17">
        <f>(G34-K34)</f>
        <v>0</v>
      </c>
      <c r="R34" s="16">
        <v>0</v>
      </c>
      <c r="S34" s="16">
        <v>0</v>
      </c>
      <c r="T34" s="17">
        <v>0</v>
      </c>
      <c r="U34" s="16">
        <v>0</v>
      </c>
      <c r="V34" s="16">
        <v>0</v>
      </c>
      <c r="W34" s="17">
        <v>0</v>
      </c>
      <c r="X34" s="16">
        <v>0</v>
      </c>
      <c r="Y34" s="16">
        <v>0</v>
      </c>
      <c r="Z34" s="31"/>
      <c r="AA34" s="14">
        <v>0</v>
      </c>
      <c r="AB34" s="27"/>
      <c r="AG34"/>
    </row>
    <row r="35" spans="1:33" ht="15">
      <c r="A35" s="22"/>
      <c r="B35" s="21" t="s">
        <v>97</v>
      </c>
      <c r="C35" s="16">
        <v>10</v>
      </c>
      <c r="D35" s="16">
        <v>10</v>
      </c>
      <c r="E35" s="18">
        <f>(D35/D$11)</f>
        <v>0.0005580980020091528</v>
      </c>
      <c r="F35" s="18">
        <f>(D35/D$33)</f>
        <v>0.2564102564102564</v>
      </c>
      <c r="G35" s="17">
        <v>1432000</v>
      </c>
      <c r="H35" s="20">
        <v>60</v>
      </c>
      <c r="I35" s="19">
        <v>10</v>
      </c>
      <c r="J35" s="18">
        <f>(I35/D35)</f>
        <v>1</v>
      </c>
      <c r="K35" s="17">
        <v>1432000</v>
      </c>
      <c r="L35" s="17">
        <f>(K35/I35)</f>
        <v>143200</v>
      </c>
      <c r="M35" s="20">
        <v>62</v>
      </c>
      <c r="N35" s="19">
        <f>(C35-I35)</f>
        <v>0</v>
      </c>
      <c r="O35" s="16">
        <f>(D35-I35)</f>
        <v>0</v>
      </c>
      <c r="P35" s="18">
        <f>(O35/D35)</f>
        <v>0</v>
      </c>
      <c r="Q35" s="17">
        <f>(G35-K35)</f>
        <v>0</v>
      </c>
      <c r="R35" s="16">
        <v>0</v>
      </c>
      <c r="S35" s="16">
        <v>0</v>
      </c>
      <c r="T35" s="17">
        <v>0</v>
      </c>
      <c r="U35" s="16">
        <v>0</v>
      </c>
      <c r="V35" s="16">
        <v>0</v>
      </c>
      <c r="W35" s="17">
        <v>0</v>
      </c>
      <c r="X35" s="16">
        <v>0</v>
      </c>
      <c r="Y35" s="16">
        <v>0</v>
      </c>
      <c r="Z35" s="15"/>
      <c r="AA35" s="14">
        <v>0</v>
      </c>
      <c r="AB35" s="6"/>
      <c r="AG35"/>
    </row>
    <row r="36" spans="1:33" ht="15">
      <c r="A36" s="22"/>
      <c r="B36" s="21" t="s">
        <v>96</v>
      </c>
      <c r="C36" s="16">
        <v>0</v>
      </c>
      <c r="D36" s="16">
        <v>0</v>
      </c>
      <c r="E36" s="18">
        <f>(D36/D$11)</f>
        <v>0</v>
      </c>
      <c r="F36" s="18">
        <f>(D36/D$33)</f>
        <v>0</v>
      </c>
      <c r="G36" s="17">
        <v>0</v>
      </c>
      <c r="H36" s="20"/>
      <c r="I36" s="19">
        <v>0</v>
      </c>
      <c r="J36" s="18"/>
      <c r="K36" s="17">
        <v>0</v>
      </c>
      <c r="L36" s="17"/>
      <c r="M36" s="20"/>
      <c r="N36" s="19">
        <f>(C36-I36)</f>
        <v>0</v>
      </c>
      <c r="O36" s="16">
        <f>(D36-I36)</f>
        <v>0</v>
      </c>
      <c r="P36" s="18"/>
      <c r="Q36" s="17">
        <f>(G36-K36)</f>
        <v>0</v>
      </c>
      <c r="R36" s="16">
        <v>0</v>
      </c>
      <c r="S36" s="16">
        <v>0</v>
      </c>
      <c r="T36" s="17">
        <v>0</v>
      </c>
      <c r="U36" s="16">
        <v>0</v>
      </c>
      <c r="V36" s="16">
        <v>0</v>
      </c>
      <c r="W36" s="17">
        <v>0</v>
      </c>
      <c r="X36" s="16">
        <v>0</v>
      </c>
      <c r="Y36" s="16">
        <v>0</v>
      </c>
      <c r="Z36" s="15"/>
      <c r="AA36" s="14">
        <v>0</v>
      </c>
      <c r="AB36" s="6"/>
      <c r="AG36"/>
    </row>
    <row r="37" spans="1:33" s="28" customFormat="1" ht="15">
      <c r="A37" s="22"/>
      <c r="B37" s="21" t="s">
        <v>95</v>
      </c>
      <c r="C37" s="16">
        <v>0</v>
      </c>
      <c r="D37" s="16">
        <v>0</v>
      </c>
      <c r="E37" s="18">
        <f>(D37/D$11)</f>
        <v>0</v>
      </c>
      <c r="F37" s="18">
        <f>(D37/D$33)</f>
        <v>0</v>
      </c>
      <c r="G37" s="17">
        <v>0</v>
      </c>
      <c r="H37" s="20"/>
      <c r="I37" s="19">
        <v>0</v>
      </c>
      <c r="J37" s="18"/>
      <c r="K37" s="17">
        <v>0</v>
      </c>
      <c r="L37" s="15"/>
      <c r="M37" s="20"/>
      <c r="N37" s="19">
        <f>(C37-I37)</f>
        <v>0</v>
      </c>
      <c r="O37" s="16">
        <f>(D37-I37)</f>
        <v>0</v>
      </c>
      <c r="P37" s="18"/>
      <c r="Q37" s="17">
        <f>(G37-K37)</f>
        <v>0</v>
      </c>
      <c r="R37" s="16">
        <v>0</v>
      </c>
      <c r="S37" s="16">
        <v>0</v>
      </c>
      <c r="T37" s="17">
        <v>0</v>
      </c>
      <c r="U37" s="16">
        <v>0</v>
      </c>
      <c r="V37" s="16">
        <v>0</v>
      </c>
      <c r="W37" s="17">
        <v>0</v>
      </c>
      <c r="X37" s="16">
        <v>0</v>
      </c>
      <c r="Y37" s="16">
        <v>0</v>
      </c>
      <c r="Z37" s="31"/>
      <c r="AA37" s="14">
        <v>0</v>
      </c>
      <c r="AB37" s="29"/>
      <c r="AG37"/>
    </row>
    <row r="38" spans="1:33" ht="15">
      <c r="A38" s="22"/>
      <c r="B38" s="21" t="s">
        <v>94</v>
      </c>
      <c r="C38" s="16">
        <v>2</v>
      </c>
      <c r="D38" s="16">
        <v>2</v>
      </c>
      <c r="E38" s="18">
        <f>(D38/D$11)</f>
        <v>0.00011161960040183056</v>
      </c>
      <c r="F38" s="18">
        <f>(D38/D$33)</f>
        <v>0.05128205128205128</v>
      </c>
      <c r="G38" s="17">
        <v>137000</v>
      </c>
      <c r="H38" s="20">
        <v>78</v>
      </c>
      <c r="I38" s="19">
        <v>2</v>
      </c>
      <c r="J38" s="18">
        <f>(I38/D38)</f>
        <v>1</v>
      </c>
      <c r="K38" s="17">
        <v>137000</v>
      </c>
      <c r="L38" s="17">
        <f>(K38/I38)</f>
        <v>68500</v>
      </c>
      <c r="M38" s="20">
        <v>78</v>
      </c>
      <c r="N38" s="19">
        <f>(C38-I38)</f>
        <v>0</v>
      </c>
      <c r="O38" s="16">
        <f>(D38-I38)</f>
        <v>0</v>
      </c>
      <c r="P38" s="18">
        <f>(O38/D38)</f>
        <v>0</v>
      </c>
      <c r="Q38" s="17">
        <f>(G38-K38)</f>
        <v>0</v>
      </c>
      <c r="R38" s="16">
        <v>0</v>
      </c>
      <c r="S38" s="16">
        <v>0</v>
      </c>
      <c r="T38" s="17">
        <v>0</v>
      </c>
      <c r="U38" s="16">
        <v>0</v>
      </c>
      <c r="V38" s="16">
        <v>0</v>
      </c>
      <c r="W38" s="17">
        <v>0</v>
      </c>
      <c r="X38" s="16">
        <v>0</v>
      </c>
      <c r="Y38" s="16">
        <v>0</v>
      </c>
      <c r="Z38" s="15"/>
      <c r="AA38" s="14">
        <v>0</v>
      </c>
      <c r="AB38" s="6"/>
      <c r="AG38"/>
    </row>
    <row r="39" spans="1:33" ht="15">
      <c r="A39" s="22"/>
      <c r="B39" s="21" t="s">
        <v>93</v>
      </c>
      <c r="C39" s="16">
        <v>0</v>
      </c>
      <c r="D39" s="16">
        <v>0</v>
      </c>
      <c r="E39" s="18">
        <f>(D39/D$11)</f>
        <v>0</v>
      </c>
      <c r="F39" s="18">
        <f>(D39/D$33)</f>
        <v>0</v>
      </c>
      <c r="G39" s="17">
        <v>0</v>
      </c>
      <c r="H39" s="20"/>
      <c r="I39" s="19">
        <v>0</v>
      </c>
      <c r="J39" s="18"/>
      <c r="K39" s="17">
        <v>0</v>
      </c>
      <c r="L39" s="17"/>
      <c r="M39" s="26"/>
      <c r="N39" s="19">
        <f>(C39-I39)</f>
        <v>0</v>
      </c>
      <c r="O39" s="16">
        <f>(D39-I39)</f>
        <v>0</v>
      </c>
      <c r="P39" s="18"/>
      <c r="Q39" s="17">
        <f>(G39-K39)</f>
        <v>0</v>
      </c>
      <c r="R39" s="16">
        <v>0</v>
      </c>
      <c r="S39" s="16">
        <v>0</v>
      </c>
      <c r="T39" s="17">
        <v>0</v>
      </c>
      <c r="U39" s="16">
        <v>0</v>
      </c>
      <c r="V39" s="16">
        <v>0</v>
      </c>
      <c r="W39" s="17">
        <v>0</v>
      </c>
      <c r="X39" s="16">
        <v>0</v>
      </c>
      <c r="Y39" s="16">
        <v>0</v>
      </c>
      <c r="Z39" s="15"/>
      <c r="AA39" s="14">
        <v>0</v>
      </c>
      <c r="AB39" s="6"/>
      <c r="AG39"/>
    </row>
    <row r="40" spans="1:33" ht="15">
      <c r="A40" s="22"/>
      <c r="B40" s="21" t="s">
        <v>92</v>
      </c>
      <c r="C40" s="16">
        <v>0</v>
      </c>
      <c r="D40" s="16">
        <v>0</v>
      </c>
      <c r="E40" s="18">
        <f>(D40/D$11)</f>
        <v>0</v>
      </c>
      <c r="F40" s="18">
        <f>(D40/D$33)</f>
        <v>0</v>
      </c>
      <c r="G40" s="17">
        <v>0</v>
      </c>
      <c r="H40" s="20"/>
      <c r="I40" s="19">
        <v>0</v>
      </c>
      <c r="J40" s="18"/>
      <c r="K40" s="17">
        <v>0</v>
      </c>
      <c r="L40" s="17"/>
      <c r="M40" s="20"/>
      <c r="N40" s="19">
        <f>(C40-I40)</f>
        <v>0</v>
      </c>
      <c r="O40" s="16">
        <f>(D40-I40)</f>
        <v>0</v>
      </c>
      <c r="P40" s="18"/>
      <c r="Q40" s="17">
        <f>(G40-K40)</f>
        <v>0</v>
      </c>
      <c r="R40" s="16">
        <v>0</v>
      </c>
      <c r="S40" s="16">
        <v>0</v>
      </c>
      <c r="T40" s="17">
        <v>0</v>
      </c>
      <c r="U40" s="16">
        <v>0</v>
      </c>
      <c r="V40" s="16">
        <v>0</v>
      </c>
      <c r="W40" s="17">
        <v>0</v>
      </c>
      <c r="X40" s="16">
        <v>0</v>
      </c>
      <c r="Y40" s="16">
        <v>0</v>
      </c>
      <c r="Z40" s="15"/>
      <c r="AA40" s="14">
        <v>0</v>
      </c>
      <c r="AB40" s="6"/>
      <c r="AG40"/>
    </row>
    <row r="41" spans="1:33" ht="15">
      <c r="A41" s="22"/>
      <c r="B41" s="21" t="s">
        <v>91</v>
      </c>
      <c r="C41" s="16">
        <v>0</v>
      </c>
      <c r="D41" s="16">
        <v>0</v>
      </c>
      <c r="E41" s="18">
        <f>(D41/D$11)</f>
        <v>0</v>
      </c>
      <c r="F41" s="18">
        <f>(D41/D$33)</f>
        <v>0</v>
      </c>
      <c r="G41" s="17">
        <v>0</v>
      </c>
      <c r="H41" s="20"/>
      <c r="I41" s="19">
        <v>0</v>
      </c>
      <c r="J41" s="18"/>
      <c r="K41" s="17">
        <v>0</v>
      </c>
      <c r="L41" s="17"/>
      <c r="M41" s="43"/>
      <c r="N41" s="19">
        <f>(C41-I41)</f>
        <v>0</v>
      </c>
      <c r="O41" s="16">
        <f>(D41-I41)</f>
        <v>0</v>
      </c>
      <c r="P41" s="18"/>
      <c r="Q41" s="17">
        <f>(G41-K41)</f>
        <v>0</v>
      </c>
      <c r="R41" s="16">
        <v>0</v>
      </c>
      <c r="S41" s="16">
        <v>0</v>
      </c>
      <c r="T41" s="17">
        <v>0</v>
      </c>
      <c r="U41" s="16">
        <v>0</v>
      </c>
      <c r="V41" s="16">
        <v>0</v>
      </c>
      <c r="W41" s="17">
        <v>0</v>
      </c>
      <c r="X41" s="16">
        <v>0</v>
      </c>
      <c r="Y41" s="16">
        <v>0</v>
      </c>
      <c r="Z41" s="15"/>
      <c r="AA41" s="14">
        <v>0</v>
      </c>
      <c r="AB41" s="6"/>
      <c r="AG41"/>
    </row>
    <row r="42" spans="1:33" ht="15">
      <c r="A42" s="22"/>
      <c r="B42" s="21" t="s">
        <v>90</v>
      </c>
      <c r="C42" s="16">
        <v>0</v>
      </c>
      <c r="D42" s="16">
        <v>0</v>
      </c>
      <c r="E42" s="18">
        <f>(D42/D$11)</f>
        <v>0</v>
      </c>
      <c r="F42" s="18">
        <f>(D42/D$33)</f>
        <v>0</v>
      </c>
      <c r="G42" s="17">
        <v>0</v>
      </c>
      <c r="H42" s="20"/>
      <c r="I42" s="19">
        <v>0</v>
      </c>
      <c r="J42" s="18"/>
      <c r="K42" s="17">
        <v>0</v>
      </c>
      <c r="L42" s="17"/>
      <c r="M42" s="20"/>
      <c r="N42" s="19">
        <f>(C42-I42)</f>
        <v>0</v>
      </c>
      <c r="O42" s="16">
        <f>(D42-I42)</f>
        <v>0</v>
      </c>
      <c r="P42" s="18"/>
      <c r="Q42" s="17">
        <f>(G42-K42)</f>
        <v>0</v>
      </c>
      <c r="R42" s="16">
        <v>0</v>
      </c>
      <c r="S42" s="16">
        <v>0</v>
      </c>
      <c r="T42" s="17">
        <v>0</v>
      </c>
      <c r="U42" s="16">
        <v>0</v>
      </c>
      <c r="V42" s="16">
        <v>0</v>
      </c>
      <c r="W42" s="17">
        <v>0</v>
      </c>
      <c r="X42" s="16">
        <v>0</v>
      </c>
      <c r="Y42" s="16">
        <v>0</v>
      </c>
      <c r="Z42" s="15"/>
      <c r="AA42" s="14">
        <v>0</v>
      </c>
      <c r="AB42" s="6"/>
      <c r="AG42"/>
    </row>
    <row r="43" spans="1:33" ht="15">
      <c r="A43" s="22"/>
      <c r="B43" s="21" t="s">
        <v>89</v>
      </c>
      <c r="C43" s="16">
        <v>5</v>
      </c>
      <c r="D43" s="16">
        <v>5</v>
      </c>
      <c r="E43" s="18">
        <f>(D43/D$11)</f>
        <v>0.0002790490010045764</v>
      </c>
      <c r="F43" s="18">
        <f>(D43/D$33)</f>
        <v>0.1282051282051282</v>
      </c>
      <c r="G43" s="17">
        <v>808515</v>
      </c>
      <c r="H43" s="20">
        <v>66</v>
      </c>
      <c r="I43" s="19">
        <v>5</v>
      </c>
      <c r="J43" s="18">
        <f>(I43/D43)</f>
        <v>1</v>
      </c>
      <c r="K43" s="17">
        <v>808515</v>
      </c>
      <c r="L43" s="17">
        <f>(K43/I43)</f>
        <v>161703</v>
      </c>
      <c r="M43" s="20">
        <v>57</v>
      </c>
      <c r="N43" s="19">
        <f>(C43-I43)</f>
        <v>0</v>
      </c>
      <c r="O43" s="16">
        <f>(D43-I43)</f>
        <v>0</v>
      </c>
      <c r="P43" s="18">
        <f>(O43/D43)</f>
        <v>0</v>
      </c>
      <c r="Q43" s="17">
        <f>(G43-K43)</f>
        <v>0</v>
      </c>
      <c r="R43" s="16">
        <v>0</v>
      </c>
      <c r="S43" s="16">
        <v>0</v>
      </c>
      <c r="T43" s="17">
        <v>0</v>
      </c>
      <c r="U43" s="16">
        <v>0</v>
      </c>
      <c r="V43" s="16">
        <v>0</v>
      </c>
      <c r="W43" s="17">
        <v>0</v>
      </c>
      <c r="X43" s="16">
        <v>0</v>
      </c>
      <c r="Y43" s="16">
        <v>0</v>
      </c>
      <c r="Z43" s="15"/>
      <c r="AA43" s="14">
        <v>0</v>
      </c>
      <c r="AB43" s="6"/>
      <c r="AG43"/>
    </row>
    <row r="44" spans="1:33" ht="15">
      <c r="A44" s="22"/>
      <c r="B44" s="42"/>
      <c r="C44" s="41"/>
      <c r="D44" s="41"/>
      <c r="E44" s="15"/>
      <c r="F44" s="15"/>
      <c r="G44" s="39"/>
      <c r="H44" s="20"/>
      <c r="I44" s="40"/>
      <c r="J44" s="15"/>
      <c r="K44" s="39"/>
      <c r="L44" s="17"/>
      <c r="M44" s="20"/>
      <c r="N44" s="19"/>
      <c r="O44" s="16"/>
      <c r="P44" s="16"/>
      <c r="Q44" s="17"/>
      <c r="R44" s="38"/>
      <c r="S44" s="38"/>
      <c r="T44" s="39"/>
      <c r="U44" s="38"/>
      <c r="V44" s="38"/>
      <c r="W44" s="39"/>
      <c r="X44" s="38"/>
      <c r="Y44" s="38"/>
      <c r="Z44" s="15"/>
      <c r="AA44" s="37"/>
      <c r="AB44" s="6"/>
      <c r="AG44"/>
    </row>
    <row r="45" spans="2:33" s="22" customFormat="1" ht="15">
      <c r="B45" s="36" t="s">
        <v>88</v>
      </c>
      <c r="C45" s="25">
        <v>340</v>
      </c>
      <c r="D45" s="25">
        <v>429</v>
      </c>
      <c r="E45" s="33">
        <f>(D45/D$11)</f>
        <v>0.023942404286192657</v>
      </c>
      <c r="F45" s="33">
        <f>(D45/D$45)</f>
        <v>1</v>
      </c>
      <c r="G45" s="32">
        <v>80357868</v>
      </c>
      <c r="H45" s="35">
        <v>17</v>
      </c>
      <c r="I45" s="34">
        <v>329</v>
      </c>
      <c r="J45" s="33">
        <f>(I45/D45)</f>
        <v>0.7668997668997669</v>
      </c>
      <c r="K45" s="32">
        <v>68438473</v>
      </c>
      <c r="L45" s="32">
        <f>(K45/I45)</f>
        <v>208019.67477203647</v>
      </c>
      <c r="M45" s="35">
        <v>27</v>
      </c>
      <c r="N45" s="34">
        <f>(C45-I45)</f>
        <v>11</v>
      </c>
      <c r="O45" s="25">
        <f>(D45-I45)</f>
        <v>100</v>
      </c>
      <c r="P45" s="33">
        <f>(O45/D45)</f>
        <v>0.2331002331002331</v>
      </c>
      <c r="Q45" s="32">
        <f>(G45-K45)</f>
        <v>11919395</v>
      </c>
      <c r="R45" s="25">
        <v>5</v>
      </c>
      <c r="S45" s="25">
        <v>10</v>
      </c>
      <c r="T45" s="32">
        <v>1645463</v>
      </c>
      <c r="U45" s="25">
        <v>1</v>
      </c>
      <c r="V45" s="25">
        <v>3</v>
      </c>
      <c r="W45" s="32">
        <v>473932</v>
      </c>
      <c r="X45" s="25">
        <v>5</v>
      </c>
      <c r="Y45" s="25">
        <v>87</v>
      </c>
      <c r="Z45" s="33">
        <f>(Y45/O45)</f>
        <v>0.87</v>
      </c>
      <c r="AA45" s="30">
        <v>9800000</v>
      </c>
      <c r="AB45" s="24"/>
      <c r="AG45" s="23"/>
    </row>
    <row r="46" spans="1:33" ht="15">
      <c r="A46" s="22"/>
      <c r="B46" s="21"/>
      <c r="C46" s="16"/>
      <c r="D46" s="16"/>
      <c r="E46" s="15"/>
      <c r="F46" s="15"/>
      <c r="G46" s="17"/>
      <c r="H46" s="20"/>
      <c r="I46" s="19"/>
      <c r="J46" s="15"/>
      <c r="K46" s="17"/>
      <c r="L46" s="17"/>
      <c r="M46" s="20"/>
      <c r="N46" s="19"/>
      <c r="O46" s="16"/>
      <c r="P46" s="16"/>
      <c r="Q46" s="17"/>
      <c r="R46" s="16"/>
      <c r="S46" s="16"/>
      <c r="T46" s="17"/>
      <c r="U46" s="16"/>
      <c r="V46" s="16"/>
      <c r="W46" s="17"/>
      <c r="X46" s="16"/>
      <c r="Y46" s="16"/>
      <c r="Z46" s="15"/>
      <c r="AA46" s="14"/>
      <c r="AB46" s="27"/>
      <c r="AG46"/>
    </row>
    <row r="47" spans="2:33" s="22" customFormat="1" ht="15">
      <c r="B47" s="36" t="s">
        <v>87</v>
      </c>
      <c r="C47" s="25">
        <v>174</v>
      </c>
      <c r="D47" s="25">
        <v>225</v>
      </c>
      <c r="E47" s="33">
        <f>(D47/D$11)</f>
        <v>0.012557205045205938</v>
      </c>
      <c r="F47" s="33">
        <f>(D47/D$47)</f>
        <v>1</v>
      </c>
      <c r="G47" s="32">
        <v>38136029</v>
      </c>
      <c r="H47" s="35">
        <v>28</v>
      </c>
      <c r="I47" s="34">
        <v>172</v>
      </c>
      <c r="J47" s="33">
        <f>(I47/D47)</f>
        <v>0.7644444444444445</v>
      </c>
      <c r="K47" s="32">
        <v>32136029</v>
      </c>
      <c r="L47" s="32">
        <f>(K47/I47)</f>
        <v>186837.37790697673</v>
      </c>
      <c r="M47" s="35">
        <v>41</v>
      </c>
      <c r="N47" s="34">
        <f>(C47-I47)</f>
        <v>2</v>
      </c>
      <c r="O47" s="25">
        <f>(D47-I47)</f>
        <v>53</v>
      </c>
      <c r="P47" s="33">
        <f>(O47/D47)</f>
        <v>0.23555555555555555</v>
      </c>
      <c r="Q47" s="32">
        <f>(G47-K47)</f>
        <v>6000000</v>
      </c>
      <c r="R47" s="25">
        <v>0</v>
      </c>
      <c r="S47" s="25">
        <v>0</v>
      </c>
      <c r="T47" s="32">
        <v>0</v>
      </c>
      <c r="U47" s="25">
        <v>0</v>
      </c>
      <c r="V47" s="25">
        <v>0</v>
      </c>
      <c r="W47" s="32">
        <v>0</v>
      </c>
      <c r="X47" s="25">
        <v>2</v>
      </c>
      <c r="Y47" s="25">
        <v>53</v>
      </c>
      <c r="Z47" s="33">
        <f>(Y47/O47)</f>
        <v>1</v>
      </c>
      <c r="AA47" s="30">
        <v>6000000</v>
      </c>
      <c r="AB47" s="27"/>
      <c r="AG47" s="23"/>
    </row>
    <row r="48" spans="2:33" s="22" customFormat="1" ht="15">
      <c r="B48" s="21" t="s">
        <v>86</v>
      </c>
      <c r="C48" s="16">
        <v>155</v>
      </c>
      <c r="D48" s="16">
        <v>155</v>
      </c>
      <c r="E48" s="18">
        <f>(D48/D$11)</f>
        <v>0.00865051903114187</v>
      </c>
      <c r="F48" s="18">
        <f>(D48/D$47)</f>
        <v>0.6888888888888889</v>
      </c>
      <c r="G48" s="17">
        <v>29473889</v>
      </c>
      <c r="H48" s="20">
        <v>32</v>
      </c>
      <c r="I48" s="19">
        <v>155</v>
      </c>
      <c r="J48" s="18">
        <f>(I48/D48)</f>
        <v>1</v>
      </c>
      <c r="K48" s="17">
        <v>29473889</v>
      </c>
      <c r="L48" s="17">
        <f>(K48/I48)</f>
        <v>190154.12258064517</v>
      </c>
      <c r="M48" s="20">
        <v>38</v>
      </c>
      <c r="N48" s="19">
        <f>(C48-I48)</f>
        <v>0</v>
      </c>
      <c r="O48" s="16">
        <f>(D48-I48)</f>
        <v>0</v>
      </c>
      <c r="P48" s="18">
        <f>(O48/D48)</f>
        <v>0</v>
      </c>
      <c r="Q48" s="17">
        <f>(G48-K48)</f>
        <v>0</v>
      </c>
      <c r="R48" s="16">
        <v>0</v>
      </c>
      <c r="S48" s="16">
        <v>0</v>
      </c>
      <c r="T48" s="17">
        <v>0</v>
      </c>
      <c r="U48" s="16">
        <v>0</v>
      </c>
      <c r="V48" s="16">
        <v>0</v>
      </c>
      <c r="W48" s="17">
        <v>0</v>
      </c>
      <c r="X48" s="16">
        <v>0</v>
      </c>
      <c r="Y48" s="16">
        <v>0</v>
      </c>
      <c r="Z48" s="25"/>
      <c r="AA48" s="14">
        <v>0</v>
      </c>
      <c r="AB48" s="47"/>
      <c r="AG48" s="23"/>
    </row>
    <row r="49" spans="1:33" ht="15">
      <c r="A49" s="22"/>
      <c r="B49" s="21" t="s">
        <v>85</v>
      </c>
      <c r="C49" s="16">
        <v>19</v>
      </c>
      <c r="D49" s="16">
        <v>70</v>
      </c>
      <c r="E49" s="18">
        <f>(D49/D$11)</f>
        <v>0.00390668601406407</v>
      </c>
      <c r="F49" s="18">
        <f>(D49/D$47)</f>
        <v>0.3111111111111111</v>
      </c>
      <c r="G49" s="17">
        <v>8662140</v>
      </c>
      <c r="H49" s="20">
        <v>43</v>
      </c>
      <c r="I49" s="19">
        <v>17</v>
      </c>
      <c r="J49" s="18">
        <f>(I49/D49)</f>
        <v>0.24285714285714285</v>
      </c>
      <c r="K49" s="17">
        <v>2662140</v>
      </c>
      <c r="L49" s="17">
        <f>(K49/I49)</f>
        <v>156596.4705882353</v>
      </c>
      <c r="M49" s="20">
        <v>58</v>
      </c>
      <c r="N49" s="19">
        <f>(C49-I49)</f>
        <v>2</v>
      </c>
      <c r="O49" s="16">
        <f>(D49-I49)</f>
        <v>53</v>
      </c>
      <c r="P49" s="18">
        <f>(O49/D49)</f>
        <v>0.7571428571428571</v>
      </c>
      <c r="Q49" s="17">
        <f>(G49-K49)</f>
        <v>6000000</v>
      </c>
      <c r="R49" s="16">
        <v>0</v>
      </c>
      <c r="S49" s="16">
        <v>0</v>
      </c>
      <c r="T49" s="17">
        <v>0</v>
      </c>
      <c r="U49" s="16">
        <v>0</v>
      </c>
      <c r="V49" s="16">
        <v>0</v>
      </c>
      <c r="W49" s="17">
        <v>0</v>
      </c>
      <c r="X49" s="16">
        <v>2</v>
      </c>
      <c r="Y49" s="16">
        <v>53</v>
      </c>
      <c r="Z49" s="18">
        <f>(Y49/O49)</f>
        <v>1</v>
      </c>
      <c r="AA49" s="14">
        <v>6000000</v>
      </c>
      <c r="AB49" s="47"/>
      <c r="AG49"/>
    </row>
    <row r="50" spans="1:33" s="28" customFormat="1" ht="15">
      <c r="A50" s="22"/>
      <c r="B50" s="21" t="s">
        <v>84</v>
      </c>
      <c r="C50" s="16">
        <v>0</v>
      </c>
      <c r="D50" s="16">
        <v>0</v>
      </c>
      <c r="E50" s="18">
        <f>(D50/D$11)</f>
        <v>0</v>
      </c>
      <c r="F50" s="18">
        <f>(D50/D$47)</f>
        <v>0</v>
      </c>
      <c r="G50" s="17">
        <v>0</v>
      </c>
      <c r="H50" s="20"/>
      <c r="I50" s="19">
        <v>0</v>
      </c>
      <c r="J50" s="18"/>
      <c r="K50" s="17">
        <v>0</v>
      </c>
      <c r="L50" s="15"/>
      <c r="M50" s="20"/>
      <c r="N50" s="19">
        <f>(C50-I50)</f>
        <v>0</v>
      </c>
      <c r="O50" s="16">
        <f>(D50-I50)</f>
        <v>0</v>
      </c>
      <c r="P50" s="18"/>
      <c r="Q50" s="17">
        <f>(G50-K50)</f>
        <v>0</v>
      </c>
      <c r="R50" s="16">
        <v>0</v>
      </c>
      <c r="S50" s="16">
        <v>0</v>
      </c>
      <c r="T50" s="17">
        <v>0</v>
      </c>
      <c r="U50" s="16">
        <v>0</v>
      </c>
      <c r="V50" s="16">
        <v>0</v>
      </c>
      <c r="W50" s="17">
        <v>0</v>
      </c>
      <c r="X50" s="16">
        <v>0</v>
      </c>
      <c r="Y50" s="16">
        <v>0</v>
      </c>
      <c r="Z50" s="31"/>
      <c r="AA50" s="14">
        <v>0</v>
      </c>
      <c r="AB50" s="27"/>
      <c r="AG50"/>
    </row>
    <row r="51" spans="1:33" ht="15">
      <c r="A51" s="22"/>
      <c r="B51" s="42"/>
      <c r="C51" s="41"/>
      <c r="D51" s="41"/>
      <c r="E51" s="15"/>
      <c r="F51" s="15"/>
      <c r="G51" s="39"/>
      <c r="H51" s="44"/>
      <c r="I51" s="40"/>
      <c r="J51" s="15"/>
      <c r="K51" s="39"/>
      <c r="L51" s="17"/>
      <c r="M51" s="20"/>
      <c r="N51" s="19"/>
      <c r="O51" s="16"/>
      <c r="P51" s="16"/>
      <c r="Q51" s="17"/>
      <c r="R51" s="38"/>
      <c r="S51" s="38"/>
      <c r="T51" s="39"/>
      <c r="U51" s="38"/>
      <c r="V51" s="38"/>
      <c r="W51" s="39"/>
      <c r="X51" s="38"/>
      <c r="Y51" s="38"/>
      <c r="Z51" s="15"/>
      <c r="AA51" s="37"/>
      <c r="AB51" s="6"/>
      <c r="AG51"/>
    </row>
    <row r="52" spans="2:33" s="22" customFormat="1" ht="15">
      <c r="B52" s="36" t="s">
        <v>83</v>
      </c>
      <c r="C52" s="25">
        <v>755</v>
      </c>
      <c r="D52" s="25">
        <v>1391</v>
      </c>
      <c r="E52" s="33">
        <f>(D52/D$11)</f>
        <v>0.07763143207947315</v>
      </c>
      <c r="F52" s="33">
        <f>(D52/D$52)</f>
        <v>1</v>
      </c>
      <c r="G52" s="32">
        <v>216486496</v>
      </c>
      <c r="H52" s="35">
        <v>8</v>
      </c>
      <c r="I52" s="34">
        <v>742</v>
      </c>
      <c r="J52" s="33">
        <f>(I52/D52)</f>
        <v>0.5334291876347951</v>
      </c>
      <c r="K52" s="32">
        <v>171544456</v>
      </c>
      <c r="L52" s="32">
        <f>(K52/I52)</f>
        <v>231191.98921832885</v>
      </c>
      <c r="M52" s="35">
        <v>16</v>
      </c>
      <c r="N52" s="34">
        <f>(C52-I52)</f>
        <v>13</v>
      </c>
      <c r="O52" s="25">
        <f>(D52-I52)</f>
        <v>649</v>
      </c>
      <c r="P52" s="33">
        <f>(O52/D52)</f>
        <v>0.46657081236520487</v>
      </c>
      <c r="Q52" s="32">
        <f>(G52-K52)</f>
        <v>44942040</v>
      </c>
      <c r="R52" s="25">
        <v>0</v>
      </c>
      <c r="S52" s="25">
        <v>0</v>
      </c>
      <c r="T52" s="32">
        <v>0</v>
      </c>
      <c r="U52" s="25">
        <v>0</v>
      </c>
      <c r="V52" s="25">
        <v>0</v>
      </c>
      <c r="W52" s="32">
        <v>0</v>
      </c>
      <c r="X52" s="25">
        <v>13</v>
      </c>
      <c r="Y52" s="25">
        <v>649</v>
      </c>
      <c r="Z52" s="33">
        <f>(Y52/O52)</f>
        <v>1</v>
      </c>
      <c r="AA52" s="30">
        <v>44942040</v>
      </c>
      <c r="AB52" s="24"/>
      <c r="AG52" s="23"/>
    </row>
    <row r="53" spans="2:33" s="22" customFormat="1" ht="15">
      <c r="B53" s="21" t="s">
        <v>82</v>
      </c>
      <c r="C53" s="16">
        <v>719</v>
      </c>
      <c r="D53" s="16">
        <v>1355</v>
      </c>
      <c r="E53" s="18">
        <f>(D53/D$11)</f>
        <v>0.0756222792722402</v>
      </c>
      <c r="F53" s="18">
        <f>(D53/D$52)</f>
        <v>0.97411933860532</v>
      </c>
      <c r="G53" s="17">
        <v>212222155</v>
      </c>
      <c r="H53" s="20">
        <v>9</v>
      </c>
      <c r="I53" s="19">
        <v>706</v>
      </c>
      <c r="J53" s="18">
        <f>(I53/D53)</f>
        <v>0.5210332103321034</v>
      </c>
      <c r="K53" s="17">
        <v>167280115</v>
      </c>
      <c r="L53" s="17">
        <f>(K53/I53)</f>
        <v>236940.67280453257</v>
      </c>
      <c r="M53" s="20">
        <v>13</v>
      </c>
      <c r="N53" s="19">
        <f>(C53-I53)</f>
        <v>13</v>
      </c>
      <c r="O53" s="16">
        <f>(D53-I53)</f>
        <v>649</v>
      </c>
      <c r="P53" s="18">
        <f>(O53/D53)</f>
        <v>0.4789667896678967</v>
      </c>
      <c r="Q53" s="17">
        <f>(G53-K53)</f>
        <v>44942040</v>
      </c>
      <c r="R53" s="16">
        <v>0</v>
      </c>
      <c r="S53" s="16">
        <v>0</v>
      </c>
      <c r="T53" s="17">
        <v>0</v>
      </c>
      <c r="U53" s="16">
        <v>0</v>
      </c>
      <c r="V53" s="16">
        <v>0</v>
      </c>
      <c r="W53" s="17">
        <v>0</v>
      </c>
      <c r="X53" s="16">
        <v>13</v>
      </c>
      <c r="Y53" s="16">
        <v>649</v>
      </c>
      <c r="Z53" s="18">
        <f>(Y53/O53)</f>
        <v>1</v>
      </c>
      <c r="AA53" s="14">
        <v>44942040</v>
      </c>
      <c r="AB53" s="24"/>
      <c r="AG53" s="23"/>
    </row>
    <row r="54" spans="1:33" s="28" customFormat="1" ht="15">
      <c r="A54" s="22"/>
      <c r="B54" s="21" t="s">
        <v>81</v>
      </c>
      <c r="C54" s="16">
        <v>0</v>
      </c>
      <c r="D54" s="16">
        <v>0</v>
      </c>
      <c r="E54" s="18">
        <f>(D54/D$11)</f>
        <v>0</v>
      </c>
      <c r="F54" s="18">
        <f>(D54/D$52)</f>
        <v>0</v>
      </c>
      <c r="G54" s="17">
        <v>0</v>
      </c>
      <c r="H54" s="20"/>
      <c r="I54" s="19">
        <v>0</v>
      </c>
      <c r="J54" s="18"/>
      <c r="K54" s="17">
        <v>0</v>
      </c>
      <c r="L54" s="15"/>
      <c r="M54" s="43"/>
      <c r="N54" s="19">
        <f>(C54-I54)</f>
        <v>0</v>
      </c>
      <c r="O54" s="16">
        <f>(D54-I54)</f>
        <v>0</v>
      </c>
      <c r="P54" s="18"/>
      <c r="Q54" s="17">
        <f>(G54-K54)</f>
        <v>0</v>
      </c>
      <c r="R54" s="16">
        <v>0</v>
      </c>
      <c r="S54" s="16">
        <v>0</v>
      </c>
      <c r="T54" s="17">
        <v>0</v>
      </c>
      <c r="U54" s="16">
        <v>0</v>
      </c>
      <c r="V54" s="16">
        <v>0</v>
      </c>
      <c r="W54" s="17">
        <v>0</v>
      </c>
      <c r="X54" s="16">
        <v>0</v>
      </c>
      <c r="Y54" s="16">
        <v>0</v>
      </c>
      <c r="Z54" s="31"/>
      <c r="AA54" s="14">
        <v>0</v>
      </c>
      <c r="AB54" s="29"/>
      <c r="AG54"/>
    </row>
    <row r="55" spans="1:33" ht="15">
      <c r="A55" s="22"/>
      <c r="B55" s="21" t="s">
        <v>80</v>
      </c>
      <c r="C55" s="16">
        <v>36</v>
      </c>
      <c r="D55" s="16">
        <v>36</v>
      </c>
      <c r="E55" s="18">
        <f>(D55/D$11)</f>
        <v>0.00200915280723295</v>
      </c>
      <c r="F55" s="18">
        <f>(D55/D$52)</f>
        <v>0.025880661394680086</v>
      </c>
      <c r="G55" s="17">
        <v>4264341</v>
      </c>
      <c r="H55" s="20">
        <v>55</v>
      </c>
      <c r="I55" s="19">
        <v>36</v>
      </c>
      <c r="J55" s="18">
        <f>(I55/D55)</f>
        <v>1</v>
      </c>
      <c r="K55" s="17">
        <v>4264341</v>
      </c>
      <c r="L55" s="17">
        <f>(K55/I55)</f>
        <v>118453.91666666667</v>
      </c>
      <c r="M55" s="20">
        <v>69</v>
      </c>
      <c r="N55" s="19">
        <f>(C55-I55)</f>
        <v>0</v>
      </c>
      <c r="O55" s="16">
        <f>(D55-I55)</f>
        <v>0</v>
      </c>
      <c r="P55" s="18">
        <f>(O55/D55)</f>
        <v>0</v>
      </c>
      <c r="Q55" s="17">
        <f>(G55-K55)</f>
        <v>0</v>
      </c>
      <c r="R55" s="16">
        <v>0</v>
      </c>
      <c r="S55" s="16">
        <v>0</v>
      </c>
      <c r="T55" s="17">
        <v>0</v>
      </c>
      <c r="U55" s="16">
        <v>0</v>
      </c>
      <c r="V55" s="16">
        <v>0</v>
      </c>
      <c r="W55" s="17">
        <v>0</v>
      </c>
      <c r="X55" s="16">
        <v>0</v>
      </c>
      <c r="Y55" s="16">
        <v>0</v>
      </c>
      <c r="Z55" s="15"/>
      <c r="AA55" s="14">
        <v>0</v>
      </c>
      <c r="AB55" s="27"/>
      <c r="AG55"/>
    </row>
    <row r="56" spans="1:33" ht="15">
      <c r="A56" s="22"/>
      <c r="B56" s="42"/>
      <c r="C56" s="41"/>
      <c r="D56" s="41"/>
      <c r="E56" s="15"/>
      <c r="F56" s="15"/>
      <c r="G56" s="39"/>
      <c r="H56" s="20"/>
      <c r="I56" s="40"/>
      <c r="J56" s="15"/>
      <c r="K56" s="39"/>
      <c r="L56" s="17"/>
      <c r="M56" s="20"/>
      <c r="N56" s="19"/>
      <c r="O56" s="16"/>
      <c r="P56" s="16"/>
      <c r="Q56" s="17"/>
      <c r="R56" s="38"/>
      <c r="S56" s="38"/>
      <c r="T56" s="39"/>
      <c r="U56" s="38"/>
      <c r="V56" s="38"/>
      <c r="W56" s="39"/>
      <c r="X56" s="38"/>
      <c r="Y56" s="38"/>
      <c r="Z56" s="15"/>
      <c r="AA56" s="37"/>
      <c r="AB56" s="27"/>
      <c r="AG56"/>
    </row>
    <row r="57" spans="2:33" s="22" customFormat="1" ht="15">
      <c r="B57" s="36" t="s">
        <v>79</v>
      </c>
      <c r="C57" s="25">
        <v>36</v>
      </c>
      <c r="D57" s="25">
        <v>36</v>
      </c>
      <c r="E57" s="33">
        <f>(D57/D$11)</f>
        <v>0.00200915280723295</v>
      </c>
      <c r="F57" s="33">
        <f>(D57/D$57)</f>
        <v>1</v>
      </c>
      <c r="G57" s="32">
        <v>7289579</v>
      </c>
      <c r="H57" s="35">
        <v>45</v>
      </c>
      <c r="I57" s="34">
        <v>36</v>
      </c>
      <c r="J57" s="33">
        <f>(I57/D57)</f>
        <v>1</v>
      </c>
      <c r="K57" s="32">
        <v>7289579</v>
      </c>
      <c r="L57" s="32">
        <f>(K57/I57)</f>
        <v>202488.30555555556</v>
      </c>
      <c r="M57" s="35">
        <v>30</v>
      </c>
      <c r="N57" s="34">
        <f>(C57-I57)</f>
        <v>0</v>
      </c>
      <c r="O57" s="25">
        <f>(D57-I57)</f>
        <v>0</v>
      </c>
      <c r="P57" s="33">
        <f>(O57/D57)</f>
        <v>0</v>
      </c>
      <c r="Q57" s="32">
        <f>(G57-K57)</f>
        <v>0</v>
      </c>
      <c r="R57" s="25">
        <v>0</v>
      </c>
      <c r="S57" s="25">
        <v>0</v>
      </c>
      <c r="T57" s="32">
        <v>0</v>
      </c>
      <c r="U57" s="25">
        <v>0</v>
      </c>
      <c r="V57" s="25">
        <v>0</v>
      </c>
      <c r="W57" s="32">
        <v>0</v>
      </c>
      <c r="X57" s="25">
        <v>0</v>
      </c>
      <c r="Y57" s="25">
        <v>0</v>
      </c>
      <c r="Z57" s="31"/>
      <c r="AA57" s="30">
        <v>0</v>
      </c>
      <c r="AB57" s="24"/>
      <c r="AG57" s="23"/>
    </row>
    <row r="58" spans="1:33" ht="15">
      <c r="A58" s="22"/>
      <c r="B58" s="21" t="s">
        <v>78</v>
      </c>
      <c r="C58" s="16">
        <v>14</v>
      </c>
      <c r="D58" s="16">
        <v>14</v>
      </c>
      <c r="E58" s="18">
        <f>(D58/D$11)</f>
        <v>0.000781337202812814</v>
      </c>
      <c r="F58" s="18">
        <f>(D58/D$57)</f>
        <v>0.3888888888888889</v>
      </c>
      <c r="G58" s="17">
        <v>1501350</v>
      </c>
      <c r="H58" s="20">
        <v>59</v>
      </c>
      <c r="I58" s="19">
        <v>14</v>
      </c>
      <c r="J58" s="18">
        <f>(I58/D58)</f>
        <v>1</v>
      </c>
      <c r="K58" s="17">
        <v>1501350</v>
      </c>
      <c r="L58" s="17">
        <f>(K58/I58)</f>
        <v>107239.28571428571</v>
      </c>
      <c r="M58" s="20">
        <v>71</v>
      </c>
      <c r="N58" s="19">
        <f>(C58-I58)</f>
        <v>0</v>
      </c>
      <c r="O58" s="16">
        <f>(D58-I58)</f>
        <v>0</v>
      </c>
      <c r="P58" s="18">
        <f>(O58/D58)</f>
        <v>0</v>
      </c>
      <c r="Q58" s="17">
        <f>(G58-K58)</f>
        <v>0</v>
      </c>
      <c r="R58" s="16">
        <v>0</v>
      </c>
      <c r="S58" s="16">
        <v>0</v>
      </c>
      <c r="T58" s="17">
        <v>0</v>
      </c>
      <c r="U58" s="16">
        <v>0</v>
      </c>
      <c r="V58" s="16">
        <v>0</v>
      </c>
      <c r="W58" s="17">
        <v>0</v>
      </c>
      <c r="X58" s="16">
        <v>0</v>
      </c>
      <c r="Y58" s="16">
        <v>0</v>
      </c>
      <c r="Z58" s="15"/>
      <c r="AA58" s="14">
        <v>0</v>
      </c>
      <c r="AB58" s="6"/>
      <c r="AG58"/>
    </row>
    <row r="59" spans="2:33" s="22" customFormat="1" ht="15">
      <c r="B59" s="21" t="s">
        <v>77</v>
      </c>
      <c r="C59" s="16">
        <v>21</v>
      </c>
      <c r="D59" s="16">
        <v>21</v>
      </c>
      <c r="E59" s="18">
        <f>(D59/D$11)</f>
        <v>0.001172005804219221</v>
      </c>
      <c r="F59" s="18">
        <f>(D59/D$57)</f>
        <v>0.5833333333333334</v>
      </c>
      <c r="G59" s="17">
        <v>5578146</v>
      </c>
      <c r="H59" s="20">
        <v>51</v>
      </c>
      <c r="I59" s="19">
        <v>21</v>
      </c>
      <c r="J59" s="18">
        <f>(I59/D59)</f>
        <v>1</v>
      </c>
      <c r="K59" s="17">
        <v>5578146</v>
      </c>
      <c r="L59" s="17">
        <f>(K59/I59)</f>
        <v>265626</v>
      </c>
      <c r="M59" s="20">
        <v>10</v>
      </c>
      <c r="N59" s="19">
        <f>(C59-I59)</f>
        <v>0</v>
      </c>
      <c r="O59" s="16">
        <f>(D59-I59)</f>
        <v>0</v>
      </c>
      <c r="P59" s="18">
        <f>(O59/D59)</f>
        <v>0</v>
      </c>
      <c r="Q59" s="17">
        <f>(G59-K59)</f>
        <v>0</v>
      </c>
      <c r="R59" s="16">
        <v>0</v>
      </c>
      <c r="S59" s="16">
        <v>0</v>
      </c>
      <c r="T59" s="17">
        <v>0</v>
      </c>
      <c r="U59" s="16">
        <v>0</v>
      </c>
      <c r="V59" s="16">
        <v>0</v>
      </c>
      <c r="W59" s="17">
        <v>0</v>
      </c>
      <c r="X59" s="16">
        <v>0</v>
      </c>
      <c r="Y59" s="16">
        <v>0</v>
      </c>
      <c r="Z59" s="25"/>
      <c r="AA59" s="14">
        <v>0</v>
      </c>
      <c r="AB59" s="24"/>
      <c r="AG59" s="23"/>
    </row>
    <row r="60" spans="1:33" s="28" customFormat="1" ht="15">
      <c r="A60" s="22"/>
      <c r="B60" s="21" t="s">
        <v>76</v>
      </c>
      <c r="C60" s="16">
        <v>0</v>
      </c>
      <c r="D60" s="16">
        <v>0</v>
      </c>
      <c r="E60" s="18">
        <f>(D60/D$11)</f>
        <v>0</v>
      </c>
      <c r="F60" s="18">
        <f>(D60/D$57)</f>
        <v>0</v>
      </c>
      <c r="G60" s="17">
        <v>0</v>
      </c>
      <c r="H60" s="44"/>
      <c r="I60" s="19">
        <v>0</v>
      </c>
      <c r="J60" s="18"/>
      <c r="K60" s="17">
        <v>0</v>
      </c>
      <c r="L60" s="15"/>
      <c r="M60" s="20"/>
      <c r="N60" s="19">
        <f>(C60-I60)</f>
        <v>0</v>
      </c>
      <c r="O60" s="16">
        <f>(D60-I60)</f>
        <v>0</v>
      </c>
      <c r="P60" s="18"/>
      <c r="Q60" s="17">
        <f>(G60-K60)</f>
        <v>0</v>
      </c>
      <c r="R60" s="16">
        <v>0</v>
      </c>
      <c r="S60" s="16">
        <v>0</v>
      </c>
      <c r="T60" s="17">
        <v>0</v>
      </c>
      <c r="U60" s="16">
        <v>0</v>
      </c>
      <c r="V60" s="16">
        <v>0</v>
      </c>
      <c r="W60" s="17">
        <v>0</v>
      </c>
      <c r="X60" s="16">
        <v>0</v>
      </c>
      <c r="Y60" s="16">
        <v>0</v>
      </c>
      <c r="Z60" s="31"/>
      <c r="AA60" s="14">
        <v>0</v>
      </c>
      <c r="AB60" s="29"/>
      <c r="AG60"/>
    </row>
    <row r="61" spans="1:33" ht="15">
      <c r="A61" s="22"/>
      <c r="B61" s="21" t="s">
        <v>75</v>
      </c>
      <c r="C61" s="16">
        <v>0</v>
      </c>
      <c r="D61" s="16">
        <v>0</v>
      </c>
      <c r="E61" s="18">
        <f>(D61/D$11)</f>
        <v>0</v>
      </c>
      <c r="F61" s="18">
        <f>(D61/D$57)</f>
        <v>0</v>
      </c>
      <c r="G61" s="17">
        <v>0</v>
      </c>
      <c r="H61" s="20"/>
      <c r="I61" s="19">
        <v>0</v>
      </c>
      <c r="J61" s="18"/>
      <c r="K61" s="17">
        <v>0</v>
      </c>
      <c r="L61" s="17"/>
      <c r="M61" s="26"/>
      <c r="N61" s="19">
        <f>(C61-I61)</f>
        <v>0</v>
      </c>
      <c r="O61" s="16">
        <f>(D61-I61)</f>
        <v>0</v>
      </c>
      <c r="P61" s="18"/>
      <c r="Q61" s="17">
        <f>(G61-K61)</f>
        <v>0</v>
      </c>
      <c r="R61" s="16">
        <v>0</v>
      </c>
      <c r="S61" s="16">
        <v>0</v>
      </c>
      <c r="T61" s="17">
        <v>0</v>
      </c>
      <c r="U61" s="16">
        <v>0</v>
      </c>
      <c r="V61" s="16">
        <v>0</v>
      </c>
      <c r="W61" s="17">
        <v>0</v>
      </c>
      <c r="X61" s="16">
        <v>0</v>
      </c>
      <c r="Y61" s="16">
        <v>0</v>
      </c>
      <c r="Z61" s="15"/>
      <c r="AA61" s="14">
        <v>0</v>
      </c>
      <c r="AB61" s="27"/>
      <c r="AG61"/>
    </row>
    <row r="62" spans="1:33" ht="15">
      <c r="A62" s="22"/>
      <c r="B62" s="21" t="s">
        <v>74</v>
      </c>
      <c r="C62" s="16">
        <v>0</v>
      </c>
      <c r="D62" s="16">
        <v>0</v>
      </c>
      <c r="E62" s="18">
        <f>(D62/D$11)</f>
        <v>0</v>
      </c>
      <c r="F62" s="18">
        <f>(D62/D$57)</f>
        <v>0</v>
      </c>
      <c r="G62" s="17">
        <v>0</v>
      </c>
      <c r="H62" s="20"/>
      <c r="I62" s="19">
        <v>0</v>
      </c>
      <c r="J62" s="18"/>
      <c r="K62" s="17">
        <v>0</v>
      </c>
      <c r="L62" s="17"/>
      <c r="M62" s="20"/>
      <c r="N62" s="19">
        <f>(C62-I62)</f>
        <v>0</v>
      </c>
      <c r="O62" s="16">
        <f>(D62-I62)</f>
        <v>0</v>
      </c>
      <c r="P62" s="18"/>
      <c r="Q62" s="17">
        <f>(G62-K62)</f>
        <v>0</v>
      </c>
      <c r="R62" s="16">
        <v>0</v>
      </c>
      <c r="S62" s="16">
        <v>0</v>
      </c>
      <c r="T62" s="17">
        <v>0</v>
      </c>
      <c r="U62" s="16">
        <v>0</v>
      </c>
      <c r="V62" s="16">
        <v>0</v>
      </c>
      <c r="W62" s="17">
        <v>0</v>
      </c>
      <c r="X62" s="16">
        <v>0</v>
      </c>
      <c r="Y62" s="16">
        <v>0</v>
      </c>
      <c r="Z62" s="15"/>
      <c r="AA62" s="14">
        <v>0</v>
      </c>
      <c r="AB62" s="6"/>
      <c r="AG62"/>
    </row>
    <row r="63" spans="1:33" ht="15">
      <c r="A63" s="22"/>
      <c r="B63" s="21" t="s">
        <v>73</v>
      </c>
      <c r="C63" s="16">
        <v>1</v>
      </c>
      <c r="D63" s="16">
        <v>1</v>
      </c>
      <c r="E63" s="18">
        <f>(D63/D$11)</f>
        <v>5.580980020091528E-05</v>
      </c>
      <c r="F63" s="18">
        <f>(D63/D$57)</f>
        <v>0.027777777777777776</v>
      </c>
      <c r="G63" s="17">
        <v>210083</v>
      </c>
      <c r="H63" s="20">
        <v>74</v>
      </c>
      <c r="I63" s="19">
        <v>1</v>
      </c>
      <c r="J63" s="18">
        <f>(I63/D63)</f>
        <v>1</v>
      </c>
      <c r="K63" s="17">
        <v>210083</v>
      </c>
      <c r="L63" s="17">
        <f>(K63/I63)</f>
        <v>210083</v>
      </c>
      <c r="M63" s="20">
        <v>24</v>
      </c>
      <c r="N63" s="19">
        <f>(C63-I63)</f>
        <v>0</v>
      </c>
      <c r="O63" s="16">
        <f>(D63-I63)</f>
        <v>0</v>
      </c>
      <c r="P63" s="18">
        <f>(O63/D63)</f>
        <v>0</v>
      </c>
      <c r="Q63" s="17">
        <f>(G63-K63)</f>
        <v>0</v>
      </c>
      <c r="R63" s="16">
        <v>0</v>
      </c>
      <c r="S63" s="16">
        <v>0</v>
      </c>
      <c r="T63" s="17">
        <v>0</v>
      </c>
      <c r="U63" s="16">
        <v>0</v>
      </c>
      <c r="V63" s="16">
        <v>0</v>
      </c>
      <c r="W63" s="17">
        <v>0</v>
      </c>
      <c r="X63" s="16">
        <v>0</v>
      </c>
      <c r="Y63" s="16">
        <v>0</v>
      </c>
      <c r="Z63" s="15"/>
      <c r="AA63" s="14">
        <v>0</v>
      </c>
      <c r="AB63" s="27"/>
      <c r="AG63"/>
    </row>
    <row r="64" spans="1:33" ht="15">
      <c r="A64" s="22"/>
      <c r="B64" s="42"/>
      <c r="C64" s="41"/>
      <c r="D64" s="41"/>
      <c r="E64" s="15"/>
      <c r="F64" s="15"/>
      <c r="G64" s="39"/>
      <c r="H64" s="20"/>
      <c r="I64" s="40"/>
      <c r="J64" s="15"/>
      <c r="K64" s="39"/>
      <c r="L64" s="17"/>
      <c r="M64" s="20"/>
      <c r="N64" s="19"/>
      <c r="O64" s="16"/>
      <c r="P64" s="16"/>
      <c r="Q64" s="17"/>
      <c r="R64" s="38"/>
      <c r="S64" s="38"/>
      <c r="T64" s="39"/>
      <c r="U64" s="38"/>
      <c r="V64" s="38"/>
      <c r="W64" s="39"/>
      <c r="X64" s="38"/>
      <c r="Y64" s="38"/>
      <c r="Z64" s="15"/>
      <c r="AA64" s="37"/>
      <c r="AB64" s="6"/>
      <c r="AG64"/>
    </row>
    <row r="65" spans="2:33" s="22" customFormat="1" ht="15">
      <c r="B65" s="36" t="s">
        <v>72</v>
      </c>
      <c r="C65" s="25">
        <v>740</v>
      </c>
      <c r="D65" s="25">
        <v>1220</v>
      </c>
      <c r="E65" s="33">
        <f>(D65/D$11)</f>
        <v>0.06808795624511664</v>
      </c>
      <c r="F65" s="33">
        <f>(D65/D$65)</f>
        <v>1</v>
      </c>
      <c r="G65" s="32">
        <v>180033750</v>
      </c>
      <c r="H65" s="35">
        <v>11</v>
      </c>
      <c r="I65" s="34">
        <v>722</v>
      </c>
      <c r="J65" s="33">
        <f>(I65/D65)</f>
        <v>0.5918032786885246</v>
      </c>
      <c r="K65" s="32">
        <v>155703251</v>
      </c>
      <c r="L65" s="32">
        <f>(K65/I65)</f>
        <v>215655.47229916896</v>
      </c>
      <c r="M65" s="35">
        <v>21</v>
      </c>
      <c r="N65" s="34">
        <f>(C65-I65)</f>
        <v>18</v>
      </c>
      <c r="O65" s="25">
        <f>(D65-I65)</f>
        <v>498</v>
      </c>
      <c r="P65" s="33">
        <f>(O65/D65)</f>
        <v>0.4081967213114754</v>
      </c>
      <c r="Q65" s="32">
        <f>(G65-K65)</f>
        <v>24330499</v>
      </c>
      <c r="R65" s="25">
        <v>0</v>
      </c>
      <c r="S65" s="25">
        <v>0</v>
      </c>
      <c r="T65" s="32">
        <v>0</v>
      </c>
      <c r="U65" s="25">
        <v>0</v>
      </c>
      <c r="V65" s="25">
        <v>0</v>
      </c>
      <c r="W65" s="32">
        <v>0</v>
      </c>
      <c r="X65" s="25">
        <v>18</v>
      </c>
      <c r="Y65" s="25">
        <v>498</v>
      </c>
      <c r="Z65" s="33">
        <f>(Y65/O65)</f>
        <v>1</v>
      </c>
      <c r="AA65" s="30">
        <v>24330499</v>
      </c>
      <c r="AB65" s="24"/>
      <c r="AG65" s="23"/>
    </row>
    <row r="66" spans="1:33" s="28" customFormat="1" ht="15">
      <c r="A66" s="22"/>
      <c r="B66" s="21" t="s">
        <v>71</v>
      </c>
      <c r="C66" s="16">
        <v>254</v>
      </c>
      <c r="D66" s="16">
        <v>734</v>
      </c>
      <c r="E66" s="18">
        <f>(D66/D$11)</f>
        <v>0.04096439334747182</v>
      </c>
      <c r="F66" s="18">
        <f>(D66/D$65)</f>
        <v>0.601639344262295</v>
      </c>
      <c r="G66" s="17">
        <v>74267458</v>
      </c>
      <c r="H66" s="20">
        <v>20</v>
      </c>
      <c r="I66" s="19">
        <v>236</v>
      </c>
      <c r="J66" s="18">
        <f>(I66/D66)</f>
        <v>0.3215258855585831</v>
      </c>
      <c r="K66" s="17">
        <v>49936959</v>
      </c>
      <c r="L66" s="17">
        <f>(K66/I66)</f>
        <v>211597.2838983051</v>
      </c>
      <c r="M66" s="20">
        <v>22</v>
      </c>
      <c r="N66" s="19">
        <f>(C66-I66)</f>
        <v>18</v>
      </c>
      <c r="O66" s="16">
        <f>(D66-I66)</f>
        <v>498</v>
      </c>
      <c r="P66" s="18">
        <f>(O66/D66)</f>
        <v>0.6784741144414169</v>
      </c>
      <c r="Q66" s="17">
        <f>(G66-K66)</f>
        <v>24330499</v>
      </c>
      <c r="R66" s="16">
        <v>0</v>
      </c>
      <c r="S66" s="16">
        <v>0</v>
      </c>
      <c r="T66" s="17">
        <v>0</v>
      </c>
      <c r="U66" s="16">
        <v>0</v>
      </c>
      <c r="V66" s="16">
        <v>0</v>
      </c>
      <c r="W66" s="17">
        <v>0</v>
      </c>
      <c r="X66" s="16">
        <v>18</v>
      </c>
      <c r="Y66" s="16">
        <v>498</v>
      </c>
      <c r="Z66" s="18">
        <f>(Y66/O66)</f>
        <v>1</v>
      </c>
      <c r="AA66" s="14">
        <v>24330499</v>
      </c>
      <c r="AB66" s="29"/>
      <c r="AG66"/>
    </row>
    <row r="67" spans="1:33" s="28" customFormat="1" ht="15">
      <c r="A67" s="22"/>
      <c r="B67" s="21" t="s">
        <v>70</v>
      </c>
      <c r="C67" s="16">
        <v>486</v>
      </c>
      <c r="D67" s="16">
        <v>486</v>
      </c>
      <c r="E67" s="18">
        <f>(D67/D$11)</f>
        <v>0.027123562897644827</v>
      </c>
      <c r="F67" s="18">
        <f>(D67/D$65)</f>
        <v>0.3983606557377049</v>
      </c>
      <c r="G67" s="17">
        <v>105766292</v>
      </c>
      <c r="H67" s="20">
        <v>16</v>
      </c>
      <c r="I67" s="19">
        <v>486</v>
      </c>
      <c r="J67" s="18">
        <f>(I67/D67)</f>
        <v>1</v>
      </c>
      <c r="K67" s="17">
        <v>105766292</v>
      </c>
      <c r="L67" s="17">
        <f>(K67/I67)</f>
        <v>217626.11522633745</v>
      </c>
      <c r="M67" s="20">
        <v>20</v>
      </c>
      <c r="N67" s="19">
        <f>(C67-I67)</f>
        <v>0</v>
      </c>
      <c r="O67" s="16">
        <f>(D67-I67)</f>
        <v>0</v>
      </c>
      <c r="P67" s="18">
        <f>(O67/D67)</f>
        <v>0</v>
      </c>
      <c r="Q67" s="17">
        <f>(G67-K67)</f>
        <v>0</v>
      </c>
      <c r="R67" s="16">
        <v>0</v>
      </c>
      <c r="S67" s="16">
        <v>0</v>
      </c>
      <c r="T67" s="17">
        <v>0</v>
      </c>
      <c r="U67" s="16">
        <v>0</v>
      </c>
      <c r="V67" s="16">
        <v>0</v>
      </c>
      <c r="W67" s="17">
        <v>0</v>
      </c>
      <c r="X67" s="16">
        <v>0</v>
      </c>
      <c r="Y67" s="16">
        <v>0</v>
      </c>
      <c r="Z67" s="31"/>
      <c r="AA67" s="14">
        <v>0</v>
      </c>
      <c r="AB67" s="29"/>
      <c r="AG67"/>
    </row>
    <row r="68" spans="2:33" s="22" customFormat="1" ht="15">
      <c r="B68" s="42"/>
      <c r="C68" s="41"/>
      <c r="D68" s="41"/>
      <c r="E68" s="25"/>
      <c r="F68" s="25"/>
      <c r="G68" s="39"/>
      <c r="H68" s="20"/>
      <c r="I68" s="40"/>
      <c r="J68" s="16"/>
      <c r="K68" s="39"/>
      <c r="L68" s="16"/>
      <c r="M68" s="43"/>
      <c r="N68" s="19"/>
      <c r="O68" s="16"/>
      <c r="P68" s="16"/>
      <c r="Q68" s="17"/>
      <c r="R68" s="38"/>
      <c r="S68" s="38"/>
      <c r="T68" s="39"/>
      <c r="U68" s="38"/>
      <c r="V68" s="38"/>
      <c r="W68" s="39"/>
      <c r="X68" s="38"/>
      <c r="Y68" s="38"/>
      <c r="Z68" s="25"/>
      <c r="AA68" s="37"/>
      <c r="AB68" s="27"/>
      <c r="AG68" s="23"/>
    </row>
    <row r="69" spans="2:33" s="22" customFormat="1" ht="15">
      <c r="B69" s="36" t="s">
        <v>69</v>
      </c>
      <c r="C69" s="25">
        <v>68</v>
      </c>
      <c r="D69" s="25">
        <v>68</v>
      </c>
      <c r="E69" s="33">
        <f>(D69/D$11)</f>
        <v>0.003795066413662239</v>
      </c>
      <c r="F69" s="33">
        <f>(D69/D$69)</f>
        <v>1</v>
      </c>
      <c r="G69" s="32">
        <v>22035242</v>
      </c>
      <c r="H69" s="35">
        <v>34</v>
      </c>
      <c r="I69" s="34">
        <v>68</v>
      </c>
      <c r="J69" s="33">
        <f>(I69/D69)</f>
        <v>1</v>
      </c>
      <c r="K69" s="32">
        <v>22035242</v>
      </c>
      <c r="L69" s="32">
        <f>(K69/I69)</f>
        <v>324047.67647058825</v>
      </c>
      <c r="M69" s="35">
        <v>6</v>
      </c>
      <c r="N69" s="34">
        <f>(C69-I69)</f>
        <v>0</v>
      </c>
      <c r="O69" s="25">
        <f>(D69-I69)</f>
        <v>0</v>
      </c>
      <c r="P69" s="33">
        <f>(O69/D69)</f>
        <v>0</v>
      </c>
      <c r="Q69" s="32">
        <f>(G69-K69)</f>
        <v>0</v>
      </c>
      <c r="R69" s="25">
        <v>0</v>
      </c>
      <c r="S69" s="25">
        <v>0</v>
      </c>
      <c r="T69" s="32">
        <v>0</v>
      </c>
      <c r="U69" s="25">
        <v>0</v>
      </c>
      <c r="V69" s="25">
        <v>0</v>
      </c>
      <c r="W69" s="32">
        <v>0</v>
      </c>
      <c r="X69" s="25">
        <v>0</v>
      </c>
      <c r="Y69" s="25">
        <v>0</v>
      </c>
      <c r="Z69" s="31"/>
      <c r="AA69" s="30">
        <v>0</v>
      </c>
      <c r="AB69" s="24"/>
      <c r="AG69" s="23"/>
    </row>
    <row r="70" spans="1:33" ht="15">
      <c r="A70" s="22"/>
      <c r="B70" s="21"/>
      <c r="C70" s="16"/>
      <c r="D70" s="16"/>
      <c r="E70" s="15"/>
      <c r="F70" s="15"/>
      <c r="G70" s="17"/>
      <c r="H70" s="20"/>
      <c r="I70" s="19"/>
      <c r="J70" s="15"/>
      <c r="K70" s="17"/>
      <c r="L70" s="17"/>
      <c r="M70" s="43"/>
      <c r="N70" s="19"/>
      <c r="O70" s="16"/>
      <c r="P70" s="16"/>
      <c r="Q70" s="17"/>
      <c r="R70" s="16"/>
      <c r="S70" s="16"/>
      <c r="T70" s="17"/>
      <c r="U70" s="16"/>
      <c r="V70" s="16"/>
      <c r="W70" s="17"/>
      <c r="X70" s="16"/>
      <c r="Y70" s="16"/>
      <c r="Z70" s="15"/>
      <c r="AA70" s="14"/>
      <c r="AB70" s="6"/>
      <c r="AG70"/>
    </row>
    <row r="71" spans="2:33" s="22" customFormat="1" ht="15">
      <c r="B71" s="36" t="s">
        <v>68</v>
      </c>
      <c r="C71" s="25">
        <v>534</v>
      </c>
      <c r="D71" s="25">
        <v>926</v>
      </c>
      <c r="E71" s="33">
        <f>(D71/D$11)</f>
        <v>0.05167987498604755</v>
      </c>
      <c r="F71" s="33">
        <f>(D71/D$71)</f>
        <v>1</v>
      </c>
      <c r="G71" s="32">
        <v>143127247</v>
      </c>
      <c r="H71" s="35">
        <v>12</v>
      </c>
      <c r="I71" s="34">
        <v>512</v>
      </c>
      <c r="J71" s="33">
        <f>(I71/D71)</f>
        <v>0.5529157667386609</v>
      </c>
      <c r="K71" s="32">
        <v>102917747</v>
      </c>
      <c r="L71" s="32">
        <f>(K71/I71)</f>
        <v>201011.224609375</v>
      </c>
      <c r="M71" s="35">
        <v>34</v>
      </c>
      <c r="N71" s="34">
        <f>(C71-I71)</f>
        <v>22</v>
      </c>
      <c r="O71" s="25">
        <f>(D71-I71)</f>
        <v>414</v>
      </c>
      <c r="P71" s="33">
        <f>(O71/D71)</f>
        <v>0.4470842332613391</v>
      </c>
      <c r="Q71" s="32">
        <f>(G71-K71)</f>
        <v>40209500</v>
      </c>
      <c r="R71" s="25">
        <v>1</v>
      </c>
      <c r="S71" s="25">
        <v>2</v>
      </c>
      <c r="T71" s="32">
        <v>305500</v>
      </c>
      <c r="U71" s="25">
        <v>0</v>
      </c>
      <c r="V71" s="25">
        <v>0</v>
      </c>
      <c r="W71" s="32">
        <v>0</v>
      </c>
      <c r="X71" s="25">
        <v>21</v>
      </c>
      <c r="Y71" s="25">
        <v>412</v>
      </c>
      <c r="Z71" s="33">
        <f>(Y71/O71)</f>
        <v>0.9951690821256038</v>
      </c>
      <c r="AA71" s="30">
        <v>39904000</v>
      </c>
      <c r="AB71" s="24"/>
      <c r="AG71" s="23"/>
    </row>
    <row r="72" spans="2:33" s="22" customFormat="1" ht="15">
      <c r="B72" s="21" t="s">
        <v>67</v>
      </c>
      <c r="C72" s="16">
        <v>38</v>
      </c>
      <c r="D72" s="16">
        <v>162</v>
      </c>
      <c r="E72" s="18">
        <f>(D72/D$11)</f>
        <v>0.009041187632548275</v>
      </c>
      <c r="F72" s="18">
        <f>(D72/D$71)</f>
        <v>0.17494600431965443</v>
      </c>
      <c r="G72" s="17">
        <v>21313757</v>
      </c>
      <c r="H72" s="20">
        <v>35</v>
      </c>
      <c r="I72" s="19">
        <v>34</v>
      </c>
      <c r="J72" s="18">
        <f>(I72/D72)</f>
        <v>0.20987654320987653</v>
      </c>
      <c r="K72" s="17">
        <v>9913757</v>
      </c>
      <c r="L72" s="17">
        <f>(K72/I72)</f>
        <v>291581.0882352941</v>
      </c>
      <c r="M72" s="20">
        <v>8</v>
      </c>
      <c r="N72" s="19">
        <f>(C72-I72)</f>
        <v>4</v>
      </c>
      <c r="O72" s="16">
        <f>(D72-I72)</f>
        <v>128</v>
      </c>
      <c r="P72" s="18">
        <f>(O72/D72)</f>
        <v>0.7901234567901234</v>
      </c>
      <c r="Q72" s="17">
        <f>(G72-K72)</f>
        <v>11400000</v>
      </c>
      <c r="R72" s="16">
        <v>0</v>
      </c>
      <c r="S72" s="16">
        <v>0</v>
      </c>
      <c r="T72" s="17">
        <v>0</v>
      </c>
      <c r="U72" s="16">
        <v>0</v>
      </c>
      <c r="V72" s="16">
        <v>0</v>
      </c>
      <c r="W72" s="17">
        <v>0</v>
      </c>
      <c r="X72" s="16">
        <v>4</v>
      </c>
      <c r="Y72" s="16">
        <v>128</v>
      </c>
      <c r="Z72" s="18">
        <f>(Y72/O72)</f>
        <v>1</v>
      </c>
      <c r="AA72" s="14">
        <v>11400000</v>
      </c>
      <c r="AB72" s="47"/>
      <c r="AG72" s="23"/>
    </row>
    <row r="73" spans="1:33" ht="15">
      <c r="A73" s="22"/>
      <c r="B73" s="21" t="s">
        <v>66</v>
      </c>
      <c r="C73" s="16">
        <v>6</v>
      </c>
      <c r="D73" s="16">
        <v>6</v>
      </c>
      <c r="E73" s="18">
        <f>(D73/D$11)</f>
        <v>0.0003348588012054917</v>
      </c>
      <c r="F73" s="18">
        <f>(D73/D$71)</f>
        <v>0.0064794816414686825</v>
      </c>
      <c r="G73" s="17">
        <v>835000</v>
      </c>
      <c r="H73" s="20">
        <v>64</v>
      </c>
      <c r="I73" s="19">
        <v>6</v>
      </c>
      <c r="J73" s="18">
        <f>(I73/D73)</f>
        <v>1</v>
      </c>
      <c r="K73" s="17">
        <v>835000</v>
      </c>
      <c r="L73" s="17">
        <f>(K73/I73)</f>
        <v>139166.66666666666</v>
      </c>
      <c r="M73" s="20">
        <v>65</v>
      </c>
      <c r="N73" s="19">
        <f>(C73-I73)</f>
        <v>0</v>
      </c>
      <c r="O73" s="16">
        <f>(D73-I73)</f>
        <v>0</v>
      </c>
      <c r="P73" s="18">
        <f>(O73/D73)</f>
        <v>0</v>
      </c>
      <c r="Q73" s="17">
        <f>(G73-K73)</f>
        <v>0</v>
      </c>
      <c r="R73" s="16">
        <v>0</v>
      </c>
      <c r="S73" s="16">
        <v>0</v>
      </c>
      <c r="T73" s="17">
        <v>0</v>
      </c>
      <c r="U73" s="16">
        <v>0</v>
      </c>
      <c r="V73" s="16">
        <v>0</v>
      </c>
      <c r="W73" s="17">
        <v>0</v>
      </c>
      <c r="X73" s="16">
        <v>0</v>
      </c>
      <c r="Y73" s="16">
        <v>0</v>
      </c>
      <c r="Z73" s="15"/>
      <c r="AA73" s="14">
        <v>0</v>
      </c>
      <c r="AB73" s="6"/>
      <c r="AG73"/>
    </row>
    <row r="74" spans="1:33" ht="15">
      <c r="A74" s="22"/>
      <c r="B74" s="21" t="s">
        <v>65</v>
      </c>
      <c r="C74" s="16">
        <v>456</v>
      </c>
      <c r="D74" s="16">
        <v>724</v>
      </c>
      <c r="E74" s="18">
        <f>(D74/D$11)</f>
        <v>0.04040629534546266</v>
      </c>
      <c r="F74" s="18">
        <f>(D74/D$71)</f>
        <v>0.7818574514038877</v>
      </c>
      <c r="G74" s="17">
        <v>115093490</v>
      </c>
      <c r="H74" s="20">
        <v>14</v>
      </c>
      <c r="I74" s="19">
        <v>438</v>
      </c>
      <c r="J74" s="18">
        <f>(I74/D74)</f>
        <v>0.6049723756906077</v>
      </c>
      <c r="K74" s="17">
        <v>86283990</v>
      </c>
      <c r="L74" s="17">
        <f>(K74/I74)</f>
        <v>196995.4109589041</v>
      </c>
      <c r="M74" s="20">
        <v>36</v>
      </c>
      <c r="N74" s="19">
        <f>(C74-I74)</f>
        <v>18</v>
      </c>
      <c r="O74" s="16">
        <f>(D74-I74)</f>
        <v>286</v>
      </c>
      <c r="P74" s="18">
        <f>(O74/D74)</f>
        <v>0.39502762430939226</v>
      </c>
      <c r="Q74" s="17">
        <f>(G74-K74)</f>
        <v>28809500</v>
      </c>
      <c r="R74" s="16">
        <v>1</v>
      </c>
      <c r="S74" s="16">
        <v>2</v>
      </c>
      <c r="T74" s="17">
        <v>305500</v>
      </c>
      <c r="U74" s="16">
        <v>0</v>
      </c>
      <c r="V74" s="16">
        <v>0</v>
      </c>
      <c r="W74" s="17">
        <v>0</v>
      </c>
      <c r="X74" s="16">
        <v>17</v>
      </c>
      <c r="Y74" s="16">
        <v>284</v>
      </c>
      <c r="Z74" s="18">
        <f>(Y74/O74)</f>
        <v>0.993006993006993</v>
      </c>
      <c r="AA74" s="14">
        <v>28504000</v>
      </c>
      <c r="AB74" s="6"/>
      <c r="AG74"/>
    </row>
    <row r="75" spans="2:33" s="22" customFormat="1" ht="15">
      <c r="B75" s="21" t="s">
        <v>64</v>
      </c>
      <c r="C75" s="16">
        <v>34</v>
      </c>
      <c r="D75" s="16">
        <v>34</v>
      </c>
      <c r="E75" s="18">
        <f>(D75/D$11)</f>
        <v>0.0018975332068311196</v>
      </c>
      <c r="F75" s="18">
        <f>(D75/D$71)</f>
        <v>0.0367170626349892</v>
      </c>
      <c r="G75" s="17">
        <v>5885000</v>
      </c>
      <c r="H75" s="20">
        <v>50</v>
      </c>
      <c r="I75" s="19">
        <v>34</v>
      </c>
      <c r="J75" s="18">
        <f>(I75/D75)</f>
        <v>1</v>
      </c>
      <c r="K75" s="17">
        <v>5885000</v>
      </c>
      <c r="L75" s="17">
        <f>(K75/I75)</f>
        <v>173088.23529411765</v>
      </c>
      <c r="M75" s="20">
        <v>48</v>
      </c>
      <c r="N75" s="19">
        <f>(C75-I75)</f>
        <v>0</v>
      </c>
      <c r="O75" s="16">
        <f>(D75-I75)</f>
        <v>0</v>
      </c>
      <c r="P75" s="18">
        <f>(O75/D75)</f>
        <v>0</v>
      </c>
      <c r="Q75" s="17">
        <f>(G75-K75)</f>
        <v>0</v>
      </c>
      <c r="R75" s="16">
        <v>0</v>
      </c>
      <c r="S75" s="16">
        <v>0</v>
      </c>
      <c r="T75" s="17">
        <v>0</v>
      </c>
      <c r="U75" s="16">
        <v>0</v>
      </c>
      <c r="V75" s="16">
        <v>0</v>
      </c>
      <c r="W75" s="17">
        <v>0</v>
      </c>
      <c r="X75" s="16">
        <v>0</v>
      </c>
      <c r="Y75" s="16">
        <v>0</v>
      </c>
      <c r="Z75" s="25"/>
      <c r="AA75" s="14">
        <v>0</v>
      </c>
      <c r="AB75" s="24"/>
      <c r="AG75" s="23"/>
    </row>
    <row r="76" spans="1:33" s="28" customFormat="1" ht="15">
      <c r="A76" s="22"/>
      <c r="B76" s="42"/>
      <c r="C76" s="41"/>
      <c r="D76" s="41"/>
      <c r="E76" s="31"/>
      <c r="F76" s="31"/>
      <c r="G76" s="39"/>
      <c r="H76" s="20"/>
      <c r="I76" s="40"/>
      <c r="J76" s="15"/>
      <c r="K76" s="39"/>
      <c r="L76" s="15"/>
      <c r="M76" s="26"/>
      <c r="N76" s="46"/>
      <c r="O76" s="15"/>
      <c r="P76" s="15"/>
      <c r="Q76" s="45"/>
      <c r="R76" s="38"/>
      <c r="S76" s="38"/>
      <c r="T76" s="39"/>
      <c r="U76" s="38"/>
      <c r="V76" s="38"/>
      <c r="W76" s="39"/>
      <c r="X76" s="38"/>
      <c r="Y76" s="38"/>
      <c r="Z76" s="31"/>
      <c r="AA76" s="37"/>
      <c r="AB76" s="29"/>
      <c r="AG76"/>
    </row>
    <row r="77" spans="2:33" s="22" customFormat="1" ht="15">
      <c r="B77" s="36" t="s">
        <v>63</v>
      </c>
      <c r="C77" s="25">
        <v>1272</v>
      </c>
      <c r="D77" s="25">
        <v>2267</v>
      </c>
      <c r="E77" s="33">
        <f>(D77/D$11)</f>
        <v>0.12652081705547494</v>
      </c>
      <c r="F77" s="33">
        <f>(D77/D$77)</f>
        <v>1</v>
      </c>
      <c r="G77" s="32">
        <v>379757160</v>
      </c>
      <c r="H77" s="35">
        <v>2</v>
      </c>
      <c r="I77" s="34">
        <v>1235</v>
      </c>
      <c r="J77" s="33">
        <f>(I77/D77)</f>
        <v>0.5447728275253639</v>
      </c>
      <c r="K77" s="32">
        <v>276045294</v>
      </c>
      <c r="L77" s="32">
        <f>(K77/I77)</f>
        <v>223518.45668016194</v>
      </c>
      <c r="M77" s="35">
        <v>18</v>
      </c>
      <c r="N77" s="34">
        <f>(C77-I77)</f>
        <v>37</v>
      </c>
      <c r="O77" s="25">
        <f>(D77-I77)</f>
        <v>1032</v>
      </c>
      <c r="P77" s="33">
        <f>(O77/D77)</f>
        <v>0.45522717247463607</v>
      </c>
      <c r="Q77" s="32">
        <f>(G77-K77)</f>
        <v>103711866</v>
      </c>
      <c r="R77" s="25">
        <v>22</v>
      </c>
      <c r="S77" s="25">
        <v>44</v>
      </c>
      <c r="T77" s="32">
        <v>9340000</v>
      </c>
      <c r="U77" s="25">
        <v>0</v>
      </c>
      <c r="V77" s="25">
        <v>0</v>
      </c>
      <c r="W77" s="32">
        <v>0</v>
      </c>
      <c r="X77" s="25">
        <v>15</v>
      </c>
      <c r="Y77" s="25">
        <v>988</v>
      </c>
      <c r="Z77" s="33">
        <f>(Y77/O77)</f>
        <v>0.9573643410852714</v>
      </c>
      <c r="AA77" s="30">
        <v>94371866</v>
      </c>
      <c r="AB77" s="27"/>
      <c r="AG77" s="23"/>
    </row>
    <row r="78" spans="1:33" ht="15">
      <c r="A78" s="22"/>
      <c r="B78" s="21"/>
      <c r="C78" s="16"/>
      <c r="D78" s="16"/>
      <c r="E78" s="15"/>
      <c r="F78" s="15"/>
      <c r="G78" s="17"/>
      <c r="H78" s="20"/>
      <c r="I78" s="19"/>
      <c r="J78" s="15"/>
      <c r="K78" s="17"/>
      <c r="L78" s="17"/>
      <c r="M78" s="20"/>
      <c r="N78" s="19"/>
      <c r="O78" s="16"/>
      <c r="P78" s="16"/>
      <c r="Q78" s="17"/>
      <c r="R78" s="16"/>
      <c r="S78" s="16"/>
      <c r="T78" s="17"/>
      <c r="U78" s="16"/>
      <c r="V78" s="16"/>
      <c r="W78" s="17"/>
      <c r="X78" s="16"/>
      <c r="Y78" s="16"/>
      <c r="Z78" s="15"/>
      <c r="AA78" s="14"/>
      <c r="AB78" s="6"/>
      <c r="AG78"/>
    </row>
    <row r="79" spans="2:33" s="22" customFormat="1" ht="15">
      <c r="B79" s="36" t="s">
        <v>62</v>
      </c>
      <c r="C79" s="25">
        <v>45</v>
      </c>
      <c r="D79" s="25">
        <v>45</v>
      </c>
      <c r="E79" s="33">
        <f>(D79/D$11)</f>
        <v>0.0025114410090411876</v>
      </c>
      <c r="F79" s="33">
        <f>(D79/D$79)</f>
        <v>1</v>
      </c>
      <c r="G79" s="32">
        <v>10106878</v>
      </c>
      <c r="H79" s="35">
        <v>39</v>
      </c>
      <c r="I79" s="34">
        <v>45</v>
      </c>
      <c r="J79" s="33">
        <f>(I79/D79)</f>
        <v>1</v>
      </c>
      <c r="K79" s="32">
        <v>10106878</v>
      </c>
      <c r="L79" s="32">
        <f>(K79/I79)</f>
        <v>224597.2888888889</v>
      </c>
      <c r="M79" s="35">
        <v>17</v>
      </c>
      <c r="N79" s="34">
        <f>(C79-I79)</f>
        <v>0</v>
      </c>
      <c r="O79" s="25">
        <f>(D79-I79)</f>
        <v>0</v>
      </c>
      <c r="P79" s="33">
        <f>(O79/D79)</f>
        <v>0</v>
      </c>
      <c r="Q79" s="32">
        <f>(G79-K79)</f>
        <v>0</v>
      </c>
      <c r="R79" s="25">
        <v>0</v>
      </c>
      <c r="S79" s="25">
        <v>0</v>
      </c>
      <c r="T79" s="32">
        <v>0</v>
      </c>
      <c r="U79" s="25">
        <v>0</v>
      </c>
      <c r="V79" s="25">
        <v>0</v>
      </c>
      <c r="W79" s="32">
        <v>0</v>
      </c>
      <c r="X79" s="25">
        <v>0</v>
      </c>
      <c r="Y79" s="25">
        <v>0</v>
      </c>
      <c r="Z79" s="31"/>
      <c r="AA79" s="30">
        <v>0</v>
      </c>
      <c r="AB79" s="24"/>
      <c r="AG79" s="23"/>
    </row>
    <row r="80" spans="1:33" s="28" customFormat="1" ht="15">
      <c r="A80" s="22"/>
      <c r="B80" s="21" t="s">
        <v>61</v>
      </c>
      <c r="C80" s="16">
        <v>2</v>
      </c>
      <c r="D80" s="16">
        <v>2</v>
      </c>
      <c r="E80" s="18">
        <f>(D80/D$11)</f>
        <v>0.00011161960040183056</v>
      </c>
      <c r="F80" s="18">
        <f>(D80/D$79)</f>
        <v>0.044444444444444446</v>
      </c>
      <c r="G80" s="17">
        <v>730000</v>
      </c>
      <c r="H80" s="20">
        <v>67</v>
      </c>
      <c r="I80" s="19">
        <v>2</v>
      </c>
      <c r="J80" s="18">
        <f>(I80/D80)</f>
        <v>1</v>
      </c>
      <c r="K80" s="17">
        <v>730000</v>
      </c>
      <c r="L80" s="17">
        <f>(K80/I80)</f>
        <v>365000</v>
      </c>
      <c r="M80" s="20">
        <v>4</v>
      </c>
      <c r="N80" s="19">
        <f>(C80-I80)</f>
        <v>0</v>
      </c>
      <c r="O80" s="16">
        <f>(D80-I80)</f>
        <v>0</v>
      </c>
      <c r="P80" s="18">
        <f>(O80/D80)</f>
        <v>0</v>
      </c>
      <c r="Q80" s="17">
        <f>(G80-K80)</f>
        <v>0</v>
      </c>
      <c r="R80" s="16">
        <v>0</v>
      </c>
      <c r="S80" s="16">
        <v>0</v>
      </c>
      <c r="T80" s="17">
        <v>0</v>
      </c>
      <c r="U80" s="16">
        <v>0</v>
      </c>
      <c r="V80" s="16">
        <v>0</v>
      </c>
      <c r="W80" s="17">
        <v>0</v>
      </c>
      <c r="X80" s="16">
        <v>0</v>
      </c>
      <c r="Y80" s="16">
        <v>0</v>
      </c>
      <c r="Z80" s="31"/>
      <c r="AA80" s="14">
        <v>0</v>
      </c>
      <c r="AB80" s="27"/>
      <c r="AG80"/>
    </row>
    <row r="81" spans="2:33" s="22" customFormat="1" ht="15">
      <c r="B81" s="21" t="s">
        <v>60</v>
      </c>
      <c r="C81" s="16">
        <v>3</v>
      </c>
      <c r="D81" s="16">
        <v>3</v>
      </c>
      <c r="E81" s="18">
        <f>(D81/D$11)</f>
        <v>0.00016742940060274585</v>
      </c>
      <c r="F81" s="18">
        <f>(D81/D$79)</f>
        <v>0.06666666666666667</v>
      </c>
      <c r="G81" s="17">
        <v>1200000</v>
      </c>
      <c r="H81" s="20">
        <v>63</v>
      </c>
      <c r="I81" s="19">
        <v>3</v>
      </c>
      <c r="J81" s="18">
        <f>(I81/D81)</f>
        <v>1</v>
      </c>
      <c r="K81" s="17">
        <v>1200000</v>
      </c>
      <c r="L81" s="17">
        <f>(K81/I81)</f>
        <v>400000</v>
      </c>
      <c r="M81" s="20">
        <v>2</v>
      </c>
      <c r="N81" s="19">
        <f>(C81-I81)</f>
        <v>0</v>
      </c>
      <c r="O81" s="16">
        <f>(D81-I81)</f>
        <v>0</v>
      </c>
      <c r="P81" s="18">
        <f>(O81/D81)</f>
        <v>0</v>
      </c>
      <c r="Q81" s="17">
        <f>(G81-K81)</f>
        <v>0</v>
      </c>
      <c r="R81" s="16">
        <v>0</v>
      </c>
      <c r="S81" s="16">
        <v>0</v>
      </c>
      <c r="T81" s="17">
        <v>0</v>
      </c>
      <c r="U81" s="16">
        <v>0</v>
      </c>
      <c r="V81" s="16">
        <v>0</v>
      </c>
      <c r="W81" s="17">
        <v>0</v>
      </c>
      <c r="X81" s="16">
        <v>0</v>
      </c>
      <c r="Y81" s="16">
        <v>0</v>
      </c>
      <c r="Z81" s="25"/>
      <c r="AA81" s="14">
        <v>0</v>
      </c>
      <c r="AB81" s="27"/>
      <c r="AG81" s="23"/>
    </row>
    <row r="82" spans="1:33" ht="15">
      <c r="A82" s="22"/>
      <c r="B82" s="21" t="s">
        <v>59</v>
      </c>
      <c r="C82" s="16">
        <v>1</v>
      </c>
      <c r="D82" s="16">
        <v>1</v>
      </c>
      <c r="E82" s="18">
        <f>(D82/D$11)</f>
        <v>5.580980020091528E-05</v>
      </c>
      <c r="F82" s="18">
        <f>(D82/D$79)</f>
        <v>0.022222222222222223</v>
      </c>
      <c r="G82" s="17">
        <v>180000</v>
      </c>
      <c r="H82" s="20">
        <v>76</v>
      </c>
      <c r="I82" s="19">
        <v>1</v>
      </c>
      <c r="J82" s="18">
        <f>(I82/D82)</f>
        <v>1</v>
      </c>
      <c r="K82" s="17">
        <v>180000</v>
      </c>
      <c r="L82" s="17">
        <f>(K82/I82)</f>
        <v>180000</v>
      </c>
      <c r="M82" s="20">
        <v>45</v>
      </c>
      <c r="N82" s="19">
        <f>(C82-I82)</f>
        <v>0</v>
      </c>
      <c r="O82" s="16">
        <f>(D82-I82)</f>
        <v>0</v>
      </c>
      <c r="P82" s="18">
        <f>(O82/D82)</f>
        <v>0</v>
      </c>
      <c r="Q82" s="17">
        <f>(G82-K82)</f>
        <v>0</v>
      </c>
      <c r="R82" s="16">
        <v>0</v>
      </c>
      <c r="S82" s="16">
        <v>0</v>
      </c>
      <c r="T82" s="17">
        <v>0</v>
      </c>
      <c r="U82" s="16">
        <v>0</v>
      </c>
      <c r="V82" s="16">
        <v>0</v>
      </c>
      <c r="W82" s="17">
        <v>0</v>
      </c>
      <c r="X82" s="16">
        <v>0</v>
      </c>
      <c r="Y82" s="16">
        <v>0</v>
      </c>
      <c r="Z82" s="15"/>
      <c r="AA82" s="14">
        <v>0</v>
      </c>
      <c r="AB82" s="6"/>
      <c r="AG82"/>
    </row>
    <row r="83" spans="1:33" ht="15">
      <c r="A83" s="22"/>
      <c r="B83" s="21" t="s">
        <v>58</v>
      </c>
      <c r="C83" s="16">
        <v>32</v>
      </c>
      <c r="D83" s="16">
        <v>32</v>
      </c>
      <c r="E83" s="18">
        <f>(D83/D$11)</f>
        <v>0.001785913606429289</v>
      </c>
      <c r="F83" s="18">
        <f>(D83/D$79)</f>
        <v>0.7111111111111111</v>
      </c>
      <c r="G83" s="17">
        <v>6711878</v>
      </c>
      <c r="H83" s="20">
        <v>47</v>
      </c>
      <c r="I83" s="19">
        <v>32</v>
      </c>
      <c r="J83" s="18">
        <f>(I83/D83)</f>
        <v>1</v>
      </c>
      <c r="K83" s="17">
        <v>6711878</v>
      </c>
      <c r="L83" s="17">
        <f>(K83/I83)</f>
        <v>209746.1875</v>
      </c>
      <c r="M83" s="20">
        <v>25</v>
      </c>
      <c r="N83" s="19">
        <f>(C83-I83)</f>
        <v>0</v>
      </c>
      <c r="O83" s="16">
        <f>(D83-I83)</f>
        <v>0</v>
      </c>
      <c r="P83" s="18">
        <f>(O83/D83)</f>
        <v>0</v>
      </c>
      <c r="Q83" s="17">
        <f>(G83-K83)</f>
        <v>0</v>
      </c>
      <c r="R83" s="16">
        <v>0</v>
      </c>
      <c r="S83" s="16">
        <v>0</v>
      </c>
      <c r="T83" s="17">
        <v>0</v>
      </c>
      <c r="U83" s="16">
        <v>0</v>
      </c>
      <c r="V83" s="16">
        <v>0</v>
      </c>
      <c r="W83" s="17">
        <v>0</v>
      </c>
      <c r="X83" s="16">
        <v>0</v>
      </c>
      <c r="Y83" s="16">
        <v>0</v>
      </c>
      <c r="Z83" s="15"/>
      <c r="AA83" s="14">
        <v>0</v>
      </c>
      <c r="AB83" s="6"/>
      <c r="AG83"/>
    </row>
    <row r="84" spans="1:33" s="28" customFormat="1" ht="15">
      <c r="A84" s="22"/>
      <c r="B84" s="21" t="s">
        <v>57</v>
      </c>
      <c r="C84" s="16">
        <v>0</v>
      </c>
      <c r="D84" s="16">
        <v>0</v>
      </c>
      <c r="E84" s="18">
        <f>(D84/D$11)</f>
        <v>0</v>
      </c>
      <c r="F84" s="18">
        <f>(D84/D$79)</f>
        <v>0</v>
      </c>
      <c r="G84" s="17">
        <v>0</v>
      </c>
      <c r="H84" s="20"/>
      <c r="I84" s="19">
        <v>0</v>
      </c>
      <c r="J84" s="18"/>
      <c r="K84" s="17">
        <v>0</v>
      </c>
      <c r="L84" s="15"/>
      <c r="M84" s="20"/>
      <c r="N84" s="19">
        <f>(C84-I84)</f>
        <v>0</v>
      </c>
      <c r="O84" s="16">
        <f>(D84-I84)</f>
        <v>0</v>
      </c>
      <c r="P84" s="18"/>
      <c r="Q84" s="17">
        <f>(G84-K84)</f>
        <v>0</v>
      </c>
      <c r="R84" s="16">
        <v>0</v>
      </c>
      <c r="S84" s="16">
        <v>0</v>
      </c>
      <c r="T84" s="17">
        <v>0</v>
      </c>
      <c r="U84" s="16">
        <v>0</v>
      </c>
      <c r="V84" s="16">
        <v>0</v>
      </c>
      <c r="W84" s="17">
        <v>0</v>
      </c>
      <c r="X84" s="16">
        <v>0</v>
      </c>
      <c r="Y84" s="16">
        <v>0</v>
      </c>
      <c r="Z84" s="31"/>
      <c r="AA84" s="14">
        <v>0</v>
      </c>
      <c r="AB84" s="29"/>
      <c r="AG84" s="23"/>
    </row>
    <row r="85" spans="1:33" ht="15">
      <c r="A85" s="22"/>
      <c r="B85" s="21" t="s">
        <v>56</v>
      </c>
      <c r="C85" s="16">
        <v>7</v>
      </c>
      <c r="D85" s="16">
        <v>7</v>
      </c>
      <c r="E85" s="18">
        <f>(D85/D$11)</f>
        <v>0.000390668601406407</v>
      </c>
      <c r="F85" s="18">
        <f>(D85/D$79)</f>
        <v>0.15555555555555556</v>
      </c>
      <c r="G85" s="17">
        <v>1285000</v>
      </c>
      <c r="H85" s="20">
        <v>62</v>
      </c>
      <c r="I85" s="19">
        <v>7</v>
      </c>
      <c r="J85" s="18">
        <f>(I85/D85)</f>
        <v>1</v>
      </c>
      <c r="K85" s="17">
        <v>1285000</v>
      </c>
      <c r="L85" s="17">
        <f>(K85/I85)</f>
        <v>183571.42857142858</v>
      </c>
      <c r="M85" s="20">
        <v>43</v>
      </c>
      <c r="N85" s="19">
        <f>(C85-I85)</f>
        <v>0</v>
      </c>
      <c r="O85" s="16">
        <f>(D85-I85)</f>
        <v>0</v>
      </c>
      <c r="P85" s="18">
        <f>(O85/D85)</f>
        <v>0</v>
      </c>
      <c r="Q85" s="17">
        <f>(G85-K85)</f>
        <v>0</v>
      </c>
      <c r="R85" s="16">
        <v>0</v>
      </c>
      <c r="S85" s="16">
        <v>0</v>
      </c>
      <c r="T85" s="17">
        <v>0</v>
      </c>
      <c r="U85" s="16">
        <v>0</v>
      </c>
      <c r="V85" s="16">
        <v>0</v>
      </c>
      <c r="W85" s="17">
        <v>0</v>
      </c>
      <c r="X85" s="16">
        <v>0</v>
      </c>
      <c r="Y85" s="16">
        <v>0</v>
      </c>
      <c r="Z85" s="15"/>
      <c r="AA85" s="14">
        <v>0</v>
      </c>
      <c r="AB85" s="27"/>
      <c r="AG85"/>
    </row>
    <row r="86" spans="1:33" ht="15">
      <c r="A86" s="22"/>
      <c r="B86" s="42"/>
      <c r="C86" s="41"/>
      <c r="D86" s="41"/>
      <c r="E86" s="15"/>
      <c r="F86" s="15"/>
      <c r="G86" s="39"/>
      <c r="H86" s="20"/>
      <c r="I86" s="40"/>
      <c r="J86" s="15"/>
      <c r="K86" s="39"/>
      <c r="L86" s="17"/>
      <c r="M86" s="20"/>
      <c r="N86" s="19"/>
      <c r="O86" s="16"/>
      <c r="P86" s="16"/>
      <c r="Q86" s="17"/>
      <c r="R86" s="38"/>
      <c r="S86" s="38"/>
      <c r="T86" s="39"/>
      <c r="U86" s="38"/>
      <c r="V86" s="38"/>
      <c r="W86" s="39"/>
      <c r="X86" s="38"/>
      <c r="Y86" s="38"/>
      <c r="Z86" s="15"/>
      <c r="AA86" s="37"/>
      <c r="AB86" s="6"/>
      <c r="AG86"/>
    </row>
    <row r="87" spans="2:33" s="22" customFormat="1" ht="15">
      <c r="B87" s="36" t="s">
        <v>55</v>
      </c>
      <c r="C87" s="25">
        <v>1688</v>
      </c>
      <c r="D87" s="25">
        <v>3514</v>
      </c>
      <c r="E87" s="33">
        <f>(D87/D$11)</f>
        <v>0.1961156379060163</v>
      </c>
      <c r="F87" s="33">
        <f>(D87/D$87)</f>
        <v>1</v>
      </c>
      <c r="G87" s="32">
        <v>523949473</v>
      </c>
      <c r="H87" s="35">
        <v>1</v>
      </c>
      <c r="I87" s="34">
        <v>1652</v>
      </c>
      <c r="J87" s="33">
        <f>(I87/D87)</f>
        <v>0.4701195219123506</v>
      </c>
      <c r="K87" s="32">
        <v>326697883</v>
      </c>
      <c r="L87" s="32">
        <f>(K87/I87)</f>
        <v>197759.00907990316</v>
      </c>
      <c r="M87" s="35">
        <v>35</v>
      </c>
      <c r="N87" s="34">
        <f>(C87-I87)</f>
        <v>36</v>
      </c>
      <c r="O87" s="25">
        <f>(D87-I87)</f>
        <v>1862</v>
      </c>
      <c r="P87" s="33">
        <f>(O87/D87)</f>
        <v>0.5298804780876494</v>
      </c>
      <c r="Q87" s="32">
        <f>(G87-K87)</f>
        <v>197251590</v>
      </c>
      <c r="R87" s="25">
        <v>23</v>
      </c>
      <c r="S87" s="25">
        <v>46</v>
      </c>
      <c r="T87" s="32">
        <v>3290013</v>
      </c>
      <c r="U87" s="25">
        <v>0</v>
      </c>
      <c r="V87" s="25">
        <v>0</v>
      </c>
      <c r="W87" s="32">
        <v>0</v>
      </c>
      <c r="X87" s="25">
        <v>13</v>
      </c>
      <c r="Y87" s="25">
        <v>1816</v>
      </c>
      <c r="Z87" s="33">
        <f>(Y87/O87)</f>
        <v>0.9752953813104189</v>
      </c>
      <c r="AA87" s="30">
        <v>193961577</v>
      </c>
      <c r="AB87" s="24"/>
      <c r="AG87" s="23"/>
    </row>
    <row r="88" spans="1:33" ht="15">
      <c r="A88" s="22"/>
      <c r="B88" s="21" t="s">
        <v>54</v>
      </c>
      <c r="C88" s="16">
        <v>202</v>
      </c>
      <c r="D88" s="16">
        <v>302</v>
      </c>
      <c r="E88" s="18">
        <f>(D88/D$11)</f>
        <v>0.016854559660676414</v>
      </c>
      <c r="F88" s="18">
        <f>(D88/D$87)</f>
        <v>0.08594194649971543</v>
      </c>
      <c r="G88" s="17">
        <v>39881189</v>
      </c>
      <c r="H88" s="20">
        <v>27</v>
      </c>
      <c r="I88" s="19">
        <v>178</v>
      </c>
      <c r="J88" s="18">
        <f>(I88/D88)</f>
        <v>0.5894039735099338</v>
      </c>
      <c r="K88" s="17">
        <v>29209712</v>
      </c>
      <c r="L88" s="17">
        <f>(K88/I88)</f>
        <v>164099.50561797753</v>
      </c>
      <c r="M88" s="20">
        <v>56</v>
      </c>
      <c r="N88" s="19">
        <f>(C88-I88)</f>
        <v>24</v>
      </c>
      <c r="O88" s="16">
        <f>(D88-I88)</f>
        <v>124</v>
      </c>
      <c r="P88" s="18">
        <f>(O88/D88)</f>
        <v>0.4105960264900662</v>
      </c>
      <c r="Q88" s="17">
        <f>(G88-K88)</f>
        <v>10671477</v>
      </c>
      <c r="R88" s="16">
        <v>23</v>
      </c>
      <c r="S88" s="16">
        <v>46</v>
      </c>
      <c r="T88" s="17">
        <v>3290013</v>
      </c>
      <c r="U88" s="16">
        <v>0</v>
      </c>
      <c r="V88" s="16">
        <v>0</v>
      </c>
      <c r="W88" s="17">
        <v>0</v>
      </c>
      <c r="X88" s="16">
        <v>1</v>
      </c>
      <c r="Y88" s="16">
        <v>78</v>
      </c>
      <c r="Z88" s="18">
        <f>(Y88/O88)</f>
        <v>0.6290322580645161</v>
      </c>
      <c r="AA88" s="14">
        <v>7381464</v>
      </c>
      <c r="AB88" s="27"/>
      <c r="AG88"/>
    </row>
    <row r="89" spans="1:33" ht="15">
      <c r="A89" s="22"/>
      <c r="B89" s="21" t="s">
        <v>53</v>
      </c>
      <c r="C89" s="16">
        <v>1471</v>
      </c>
      <c r="D89" s="16">
        <v>2519</v>
      </c>
      <c r="E89" s="18">
        <f>(D89/D$11)</f>
        <v>0.14058488670610558</v>
      </c>
      <c r="F89" s="18">
        <f>(D89/D$87)</f>
        <v>0.7168468981217985</v>
      </c>
      <c r="G89" s="17">
        <v>377647084</v>
      </c>
      <c r="H89" s="20">
        <v>3</v>
      </c>
      <c r="I89" s="19">
        <v>1461</v>
      </c>
      <c r="J89" s="18">
        <f>(I89/D89)</f>
        <v>0.5799920603414053</v>
      </c>
      <c r="K89" s="17">
        <v>293804671</v>
      </c>
      <c r="L89" s="17">
        <f>(K89/I89)</f>
        <v>201098.33744010952</v>
      </c>
      <c r="M89" s="20">
        <v>33</v>
      </c>
      <c r="N89" s="19">
        <f>(C89-I89)</f>
        <v>10</v>
      </c>
      <c r="O89" s="16">
        <f>(D89-I89)</f>
        <v>1058</v>
      </c>
      <c r="P89" s="18">
        <f>(O89/D89)</f>
        <v>0.4200079396585947</v>
      </c>
      <c r="Q89" s="17">
        <f>(G89-K89)</f>
        <v>83842413</v>
      </c>
      <c r="R89" s="16">
        <v>0</v>
      </c>
      <c r="S89" s="16">
        <v>0</v>
      </c>
      <c r="T89" s="17">
        <v>0</v>
      </c>
      <c r="U89" s="16">
        <v>0</v>
      </c>
      <c r="V89" s="16">
        <v>0</v>
      </c>
      <c r="W89" s="17">
        <v>0</v>
      </c>
      <c r="X89" s="16">
        <v>10</v>
      </c>
      <c r="Y89" s="16">
        <v>1058</v>
      </c>
      <c r="Z89" s="18">
        <f>(Y89/O89)</f>
        <v>1</v>
      </c>
      <c r="AA89" s="14">
        <v>83842413</v>
      </c>
      <c r="AB89" s="6"/>
      <c r="AG89"/>
    </row>
    <row r="90" spans="1:33" ht="15">
      <c r="A90" s="22"/>
      <c r="B90" s="21" t="s">
        <v>52</v>
      </c>
      <c r="C90" s="16">
        <v>15</v>
      </c>
      <c r="D90" s="16">
        <v>693</v>
      </c>
      <c r="E90" s="18">
        <f>(D90/D$11)</f>
        <v>0.03867619153923429</v>
      </c>
      <c r="F90" s="18">
        <f>(D90/D$87)</f>
        <v>0.19721115537848605</v>
      </c>
      <c r="G90" s="17">
        <v>106421200</v>
      </c>
      <c r="H90" s="20">
        <v>15</v>
      </c>
      <c r="I90" s="19">
        <v>13</v>
      </c>
      <c r="J90" s="18">
        <f>(I90/D90)</f>
        <v>0.01875901875901876</v>
      </c>
      <c r="K90" s="17">
        <v>3683500</v>
      </c>
      <c r="L90" s="17">
        <f>(K90/I90)</f>
        <v>283346.1538461539</v>
      </c>
      <c r="M90" s="20">
        <v>9</v>
      </c>
      <c r="N90" s="19">
        <f>(C90-I90)</f>
        <v>2</v>
      </c>
      <c r="O90" s="16">
        <f>(D90-I90)</f>
        <v>680</v>
      </c>
      <c r="P90" s="18">
        <f>(O90/D90)</f>
        <v>0.9812409812409812</v>
      </c>
      <c r="Q90" s="17">
        <f>(G90-K90)</f>
        <v>102737700</v>
      </c>
      <c r="R90" s="16">
        <v>0</v>
      </c>
      <c r="S90" s="16">
        <v>0</v>
      </c>
      <c r="T90" s="17">
        <v>0</v>
      </c>
      <c r="U90" s="16">
        <v>0</v>
      </c>
      <c r="V90" s="16">
        <v>0</v>
      </c>
      <c r="W90" s="17">
        <v>0</v>
      </c>
      <c r="X90" s="16">
        <v>2</v>
      </c>
      <c r="Y90" s="16">
        <v>680</v>
      </c>
      <c r="Z90" s="18">
        <f>(Y90/O90)</f>
        <v>1</v>
      </c>
      <c r="AA90" s="14">
        <v>102737700</v>
      </c>
      <c r="AB90" s="6"/>
      <c r="AG90"/>
    </row>
    <row r="91" spans="1:33" s="28" customFormat="1" ht="15">
      <c r="A91" s="22"/>
      <c r="B91" s="42"/>
      <c r="C91" s="41"/>
      <c r="D91" s="41"/>
      <c r="E91" s="31"/>
      <c r="F91" s="31"/>
      <c r="G91" s="39"/>
      <c r="H91" s="20"/>
      <c r="I91" s="40"/>
      <c r="J91" s="15"/>
      <c r="K91" s="39"/>
      <c r="L91" s="15"/>
      <c r="M91" s="20"/>
      <c r="N91" s="46"/>
      <c r="O91" s="15"/>
      <c r="P91" s="18"/>
      <c r="Q91" s="45"/>
      <c r="R91" s="38"/>
      <c r="S91" s="38"/>
      <c r="T91" s="39"/>
      <c r="U91" s="38"/>
      <c r="V91" s="38"/>
      <c r="W91" s="39"/>
      <c r="X91" s="38"/>
      <c r="Y91" s="38"/>
      <c r="Z91" s="31"/>
      <c r="AA91" s="37"/>
      <c r="AB91" s="27"/>
      <c r="AG91"/>
    </row>
    <row r="92" spans="1:33" s="28" customFormat="1" ht="15">
      <c r="A92" s="22"/>
      <c r="B92" s="36" t="s">
        <v>51</v>
      </c>
      <c r="C92" s="25">
        <v>1176</v>
      </c>
      <c r="D92" s="25">
        <v>1176</v>
      </c>
      <c r="E92" s="33">
        <f>(D92/D$11)</f>
        <v>0.06563232503627638</v>
      </c>
      <c r="F92" s="33">
        <f>(D92/D$92)</f>
        <v>1</v>
      </c>
      <c r="G92" s="32">
        <v>240178971</v>
      </c>
      <c r="H92" s="35">
        <v>6</v>
      </c>
      <c r="I92" s="34">
        <v>1176</v>
      </c>
      <c r="J92" s="33">
        <f>(I92/D92)</f>
        <v>1</v>
      </c>
      <c r="K92" s="32">
        <v>240178971</v>
      </c>
      <c r="L92" s="32">
        <f>(K92/I92)</f>
        <v>204233.818877551</v>
      </c>
      <c r="M92" s="35">
        <v>29</v>
      </c>
      <c r="N92" s="34">
        <f>(C92-I92)</f>
        <v>0</v>
      </c>
      <c r="O92" s="25">
        <f>(D92-I92)</f>
        <v>0</v>
      </c>
      <c r="P92" s="33">
        <f>(O92/D92)</f>
        <v>0</v>
      </c>
      <c r="Q92" s="32">
        <f>(G92-K92)</f>
        <v>0</v>
      </c>
      <c r="R92" s="25">
        <v>0</v>
      </c>
      <c r="S92" s="25">
        <v>0</v>
      </c>
      <c r="T92" s="32">
        <v>0</v>
      </c>
      <c r="U92" s="25">
        <v>0</v>
      </c>
      <c r="V92" s="25">
        <v>0</v>
      </c>
      <c r="W92" s="32">
        <v>0</v>
      </c>
      <c r="X92" s="25">
        <v>0</v>
      </c>
      <c r="Y92" s="25">
        <v>0</v>
      </c>
      <c r="Z92" s="31"/>
      <c r="AA92" s="30">
        <v>0</v>
      </c>
      <c r="AB92" s="27"/>
      <c r="AG92" s="23"/>
    </row>
    <row r="93" spans="2:33" s="22" customFormat="1" ht="15">
      <c r="B93" s="21" t="s">
        <v>50</v>
      </c>
      <c r="C93" s="16">
        <v>21</v>
      </c>
      <c r="D93" s="16">
        <v>21</v>
      </c>
      <c r="E93" s="18">
        <f>(D93/D$11)</f>
        <v>0.001172005804219221</v>
      </c>
      <c r="F93" s="18">
        <f>(D93/D$92)</f>
        <v>0.017857142857142856</v>
      </c>
      <c r="G93" s="17">
        <v>7657462</v>
      </c>
      <c r="H93" s="20">
        <v>44</v>
      </c>
      <c r="I93" s="19">
        <v>21</v>
      </c>
      <c r="J93" s="18">
        <f>(I93/D93)</f>
        <v>1</v>
      </c>
      <c r="K93" s="17">
        <v>7657462</v>
      </c>
      <c r="L93" s="17">
        <f>(K93/I93)</f>
        <v>364641.04761904763</v>
      </c>
      <c r="M93" s="20">
        <v>5</v>
      </c>
      <c r="N93" s="19">
        <f>(C93-I93)</f>
        <v>0</v>
      </c>
      <c r="O93" s="16">
        <f>(D93-I93)</f>
        <v>0</v>
      </c>
      <c r="P93" s="18">
        <f>(O93/D93)</f>
        <v>0</v>
      </c>
      <c r="Q93" s="17">
        <f>(G93-K93)</f>
        <v>0</v>
      </c>
      <c r="R93" s="16">
        <v>0</v>
      </c>
      <c r="S93" s="16">
        <v>0</v>
      </c>
      <c r="T93" s="17">
        <v>0</v>
      </c>
      <c r="U93" s="16">
        <v>0</v>
      </c>
      <c r="V93" s="16">
        <v>0</v>
      </c>
      <c r="W93" s="17">
        <v>0</v>
      </c>
      <c r="X93" s="16">
        <v>0</v>
      </c>
      <c r="Y93" s="16">
        <v>0</v>
      </c>
      <c r="Z93" s="25"/>
      <c r="AA93" s="14">
        <v>0</v>
      </c>
      <c r="AB93" s="27"/>
      <c r="AG93" s="23"/>
    </row>
    <row r="94" spans="1:33" ht="15">
      <c r="A94" s="22"/>
      <c r="B94" s="21" t="s">
        <v>49</v>
      </c>
      <c r="C94" s="16">
        <v>1155</v>
      </c>
      <c r="D94" s="16">
        <v>1155</v>
      </c>
      <c r="E94" s="18">
        <f>(D94/D$11)</f>
        <v>0.06446031923205715</v>
      </c>
      <c r="F94" s="18">
        <f>(D94/D$92)</f>
        <v>0.9821428571428571</v>
      </c>
      <c r="G94" s="17">
        <v>232521509</v>
      </c>
      <c r="H94" s="20">
        <v>7</v>
      </c>
      <c r="I94" s="19">
        <v>1155</v>
      </c>
      <c r="J94" s="18">
        <f>(I94/D94)</f>
        <v>1</v>
      </c>
      <c r="K94" s="17">
        <v>232521509</v>
      </c>
      <c r="L94" s="17">
        <f>(K94/I94)</f>
        <v>201317.3238095238</v>
      </c>
      <c r="M94" s="20">
        <v>32</v>
      </c>
      <c r="N94" s="19">
        <f>(C94-I94)</f>
        <v>0</v>
      </c>
      <c r="O94" s="16">
        <f>(D94-I94)</f>
        <v>0</v>
      </c>
      <c r="P94" s="18">
        <f>(O94/D94)</f>
        <v>0</v>
      </c>
      <c r="Q94" s="17">
        <f>(G94-K94)</f>
        <v>0</v>
      </c>
      <c r="R94" s="16">
        <v>0</v>
      </c>
      <c r="S94" s="16">
        <v>0</v>
      </c>
      <c r="T94" s="17">
        <v>0</v>
      </c>
      <c r="U94" s="16">
        <v>0</v>
      </c>
      <c r="V94" s="16">
        <v>0</v>
      </c>
      <c r="W94" s="17">
        <v>0</v>
      </c>
      <c r="X94" s="16">
        <v>0</v>
      </c>
      <c r="Y94" s="16">
        <v>0</v>
      </c>
      <c r="Z94" s="15"/>
      <c r="AA94" s="14">
        <v>0</v>
      </c>
      <c r="AB94" s="6"/>
      <c r="AG94"/>
    </row>
    <row r="95" spans="1:33" s="28" customFormat="1" ht="15">
      <c r="A95" s="22"/>
      <c r="B95" s="42"/>
      <c r="C95" s="41"/>
      <c r="D95" s="41"/>
      <c r="E95" s="31"/>
      <c r="F95" s="31"/>
      <c r="G95" s="39"/>
      <c r="H95" s="44"/>
      <c r="I95" s="40"/>
      <c r="J95" s="15"/>
      <c r="K95" s="39"/>
      <c r="L95" s="15"/>
      <c r="M95" s="20"/>
      <c r="N95" s="46"/>
      <c r="O95" s="15"/>
      <c r="P95" s="15"/>
      <c r="Q95" s="45"/>
      <c r="R95" s="38"/>
      <c r="S95" s="38"/>
      <c r="T95" s="39"/>
      <c r="U95" s="38"/>
      <c r="V95" s="38"/>
      <c r="W95" s="39"/>
      <c r="X95" s="38"/>
      <c r="Y95" s="38"/>
      <c r="Z95" s="31"/>
      <c r="AA95" s="37"/>
      <c r="AB95" s="29"/>
      <c r="AG95"/>
    </row>
    <row r="96" spans="2:33" s="22" customFormat="1" ht="15">
      <c r="B96" s="36" t="s">
        <v>48</v>
      </c>
      <c r="C96" s="25">
        <v>206</v>
      </c>
      <c r="D96" s="25">
        <v>237</v>
      </c>
      <c r="E96" s="33">
        <f>(D96/D$11)</f>
        <v>0.013226922647616922</v>
      </c>
      <c r="F96" s="33">
        <f>(D96/D$96)</f>
        <v>1</v>
      </c>
      <c r="G96" s="32">
        <v>37542879</v>
      </c>
      <c r="H96" s="35">
        <v>29</v>
      </c>
      <c r="I96" s="34">
        <v>203</v>
      </c>
      <c r="J96" s="33">
        <f>(I96/D96)</f>
        <v>0.8565400843881856</v>
      </c>
      <c r="K96" s="32">
        <v>35486879</v>
      </c>
      <c r="L96" s="32">
        <f>(K96/I96)</f>
        <v>174812.2118226601</v>
      </c>
      <c r="M96" s="35">
        <v>47</v>
      </c>
      <c r="N96" s="34">
        <f>(C96-I96)</f>
        <v>3</v>
      </c>
      <c r="O96" s="25">
        <f>(D96-I96)</f>
        <v>34</v>
      </c>
      <c r="P96" s="33">
        <f>(O96/D96)</f>
        <v>0.14345991561181434</v>
      </c>
      <c r="Q96" s="32">
        <f>(G96-K96)</f>
        <v>2056000</v>
      </c>
      <c r="R96" s="25">
        <v>2</v>
      </c>
      <c r="S96" s="25">
        <v>4</v>
      </c>
      <c r="T96" s="32">
        <v>556000</v>
      </c>
      <c r="U96" s="25">
        <v>0</v>
      </c>
      <c r="V96" s="25">
        <v>0</v>
      </c>
      <c r="W96" s="32">
        <v>0</v>
      </c>
      <c r="X96" s="25">
        <v>1</v>
      </c>
      <c r="Y96" s="25">
        <v>30</v>
      </c>
      <c r="Z96" s="33">
        <f>(Y96/O96)</f>
        <v>0.8823529411764706</v>
      </c>
      <c r="AA96" s="30">
        <v>1500000</v>
      </c>
      <c r="AB96" s="27"/>
      <c r="AG96" s="23"/>
    </row>
    <row r="97" spans="1:33" ht="15">
      <c r="A97" s="22"/>
      <c r="B97" s="21" t="s">
        <v>47</v>
      </c>
      <c r="C97" s="16">
        <v>0</v>
      </c>
      <c r="D97" s="16">
        <v>0</v>
      </c>
      <c r="E97" s="18">
        <f>(D97/D$11)</f>
        <v>0</v>
      </c>
      <c r="F97" s="18">
        <f>(D97/D$96)</f>
        <v>0</v>
      </c>
      <c r="G97" s="17">
        <v>0</v>
      </c>
      <c r="H97" s="44"/>
      <c r="I97" s="19">
        <v>0</v>
      </c>
      <c r="J97" s="18"/>
      <c r="K97" s="17">
        <v>0</v>
      </c>
      <c r="L97" s="17"/>
      <c r="M97" s="26"/>
      <c r="N97" s="19">
        <f>(C97-I97)</f>
        <v>0</v>
      </c>
      <c r="O97" s="16">
        <f>(D97-I97)</f>
        <v>0</v>
      </c>
      <c r="P97" s="18"/>
      <c r="Q97" s="17">
        <f>(G97-K97)</f>
        <v>0</v>
      </c>
      <c r="R97" s="16">
        <v>0</v>
      </c>
      <c r="S97" s="16">
        <v>0</v>
      </c>
      <c r="T97" s="17">
        <v>0</v>
      </c>
      <c r="U97" s="16">
        <v>0</v>
      </c>
      <c r="V97" s="16">
        <v>0</v>
      </c>
      <c r="W97" s="17">
        <v>0</v>
      </c>
      <c r="X97" s="16">
        <v>0</v>
      </c>
      <c r="Y97" s="16">
        <v>0</v>
      </c>
      <c r="Z97" s="15"/>
      <c r="AA97" s="14">
        <v>0</v>
      </c>
      <c r="AB97" s="6"/>
      <c r="AG97"/>
    </row>
    <row r="98" spans="1:33" ht="15">
      <c r="A98" s="22"/>
      <c r="B98" s="21" t="s">
        <v>46</v>
      </c>
      <c r="C98" s="16">
        <v>31</v>
      </c>
      <c r="D98" s="16">
        <v>31</v>
      </c>
      <c r="E98" s="18">
        <f>(D98/D$11)</f>
        <v>0.0017301038062283738</v>
      </c>
      <c r="F98" s="18">
        <f>(D98/D$96)</f>
        <v>0.1308016877637131</v>
      </c>
      <c r="G98" s="17">
        <v>4395511</v>
      </c>
      <c r="H98" s="20">
        <v>53</v>
      </c>
      <c r="I98" s="19">
        <v>31</v>
      </c>
      <c r="J98" s="18">
        <f>(I98/D98)</f>
        <v>1</v>
      </c>
      <c r="K98" s="17">
        <v>4395511</v>
      </c>
      <c r="L98" s="17">
        <f>(K98/I98)</f>
        <v>141790.67741935485</v>
      </c>
      <c r="M98" s="20">
        <v>63</v>
      </c>
      <c r="N98" s="19">
        <f>(C98-I98)</f>
        <v>0</v>
      </c>
      <c r="O98" s="16">
        <f>(D98-I98)</f>
        <v>0</v>
      </c>
      <c r="P98" s="18">
        <f>(O98/D98)</f>
        <v>0</v>
      </c>
      <c r="Q98" s="17">
        <f>(G98-K98)</f>
        <v>0</v>
      </c>
      <c r="R98" s="16">
        <v>0</v>
      </c>
      <c r="S98" s="16">
        <v>0</v>
      </c>
      <c r="T98" s="17">
        <v>0</v>
      </c>
      <c r="U98" s="16">
        <v>0</v>
      </c>
      <c r="V98" s="16">
        <v>0</v>
      </c>
      <c r="W98" s="17">
        <v>0</v>
      </c>
      <c r="X98" s="16">
        <v>0</v>
      </c>
      <c r="Y98" s="16">
        <v>0</v>
      </c>
      <c r="Z98" s="15"/>
      <c r="AA98" s="14">
        <v>0</v>
      </c>
      <c r="AB98" s="6"/>
      <c r="AG98"/>
    </row>
    <row r="99" spans="2:33" s="22" customFormat="1" ht="15">
      <c r="B99" s="21" t="s">
        <v>45</v>
      </c>
      <c r="C99" s="16">
        <v>2</v>
      </c>
      <c r="D99" s="16">
        <v>2</v>
      </c>
      <c r="E99" s="18">
        <f>(D99/D$11)</f>
        <v>0.00011161960040183056</v>
      </c>
      <c r="F99" s="18">
        <f>(D99/D$96)</f>
        <v>0.008438818565400843</v>
      </c>
      <c r="G99" s="17">
        <v>165000</v>
      </c>
      <c r="H99" s="20">
        <v>77</v>
      </c>
      <c r="I99" s="19">
        <v>2</v>
      </c>
      <c r="J99" s="18">
        <f>(I99/D99)</f>
        <v>1</v>
      </c>
      <c r="K99" s="17">
        <v>165000</v>
      </c>
      <c r="L99" s="17">
        <f>(K99/I99)</f>
        <v>82500</v>
      </c>
      <c r="M99" s="20">
        <v>77</v>
      </c>
      <c r="N99" s="19">
        <f>(C99-I99)</f>
        <v>0</v>
      </c>
      <c r="O99" s="16">
        <f>(D99-I99)</f>
        <v>0</v>
      </c>
      <c r="P99" s="18">
        <f>(O99/D99)</f>
        <v>0</v>
      </c>
      <c r="Q99" s="17">
        <f>(G99-K99)</f>
        <v>0</v>
      </c>
      <c r="R99" s="16">
        <v>0</v>
      </c>
      <c r="S99" s="16">
        <v>0</v>
      </c>
      <c r="T99" s="17">
        <v>0</v>
      </c>
      <c r="U99" s="16">
        <v>0</v>
      </c>
      <c r="V99" s="16">
        <v>0</v>
      </c>
      <c r="W99" s="17">
        <v>0</v>
      </c>
      <c r="X99" s="16">
        <v>0</v>
      </c>
      <c r="Y99" s="16">
        <v>0</v>
      </c>
      <c r="Z99" s="25"/>
      <c r="AA99" s="14">
        <v>0</v>
      </c>
      <c r="AB99" s="24"/>
      <c r="AG99" s="23"/>
    </row>
    <row r="100" spans="1:33" ht="15">
      <c r="A100" s="22"/>
      <c r="B100" s="21" t="s">
        <v>44</v>
      </c>
      <c r="C100" s="16">
        <v>0</v>
      </c>
      <c r="D100" s="16">
        <v>0</v>
      </c>
      <c r="E100" s="18">
        <f>(D100/D$11)</f>
        <v>0</v>
      </c>
      <c r="F100" s="18">
        <f>(D100/D$96)</f>
        <v>0</v>
      </c>
      <c r="G100" s="17">
        <v>0</v>
      </c>
      <c r="H100" s="20"/>
      <c r="I100" s="19">
        <v>0</v>
      </c>
      <c r="J100" s="18"/>
      <c r="K100" s="17">
        <v>0</v>
      </c>
      <c r="L100" s="17"/>
      <c r="M100" s="20"/>
      <c r="N100" s="19">
        <f>(C100-I100)</f>
        <v>0</v>
      </c>
      <c r="O100" s="16">
        <f>(D100-I100)</f>
        <v>0</v>
      </c>
      <c r="P100" s="18"/>
      <c r="Q100" s="17">
        <f>(G100-K100)</f>
        <v>0</v>
      </c>
      <c r="R100" s="16">
        <v>0</v>
      </c>
      <c r="S100" s="16">
        <v>0</v>
      </c>
      <c r="T100" s="17">
        <v>0</v>
      </c>
      <c r="U100" s="16">
        <v>0</v>
      </c>
      <c r="V100" s="16">
        <v>0</v>
      </c>
      <c r="W100" s="17">
        <v>0</v>
      </c>
      <c r="X100" s="16">
        <v>0</v>
      </c>
      <c r="Y100" s="16">
        <v>0</v>
      </c>
      <c r="Z100" s="15"/>
      <c r="AA100" s="14">
        <v>0</v>
      </c>
      <c r="AB100" s="6"/>
      <c r="AG100"/>
    </row>
    <row r="101" spans="1:33" ht="15">
      <c r="A101" s="22"/>
      <c r="B101" s="21" t="s">
        <v>43</v>
      </c>
      <c r="C101" s="16">
        <v>171</v>
      </c>
      <c r="D101" s="16">
        <v>201</v>
      </c>
      <c r="E101" s="18">
        <f>(D101/D$11)</f>
        <v>0.011217769840383971</v>
      </c>
      <c r="F101" s="18">
        <f>(D101/D$96)</f>
        <v>0.8481012658227848</v>
      </c>
      <c r="G101" s="17">
        <v>32682368</v>
      </c>
      <c r="H101" s="20">
        <v>31</v>
      </c>
      <c r="I101" s="19">
        <v>169</v>
      </c>
      <c r="J101" s="18">
        <f>(I101/D101)</f>
        <v>0.8407960199004975</v>
      </c>
      <c r="K101" s="17">
        <v>30826368</v>
      </c>
      <c r="L101" s="17">
        <f>(K101/I101)</f>
        <v>182404.54437869822</v>
      </c>
      <c r="M101" s="20">
        <v>44</v>
      </c>
      <c r="N101" s="19">
        <f>(C101-I101)</f>
        <v>2</v>
      </c>
      <c r="O101" s="16">
        <f>(D101-I101)</f>
        <v>32</v>
      </c>
      <c r="P101" s="18">
        <f>(O101/D101)</f>
        <v>0.15920398009950248</v>
      </c>
      <c r="Q101" s="17">
        <f>(G101-K101)</f>
        <v>1856000</v>
      </c>
      <c r="R101" s="16">
        <v>1</v>
      </c>
      <c r="S101" s="16">
        <v>2</v>
      </c>
      <c r="T101" s="17">
        <v>356000</v>
      </c>
      <c r="U101" s="16">
        <v>0</v>
      </c>
      <c r="V101" s="16">
        <v>0</v>
      </c>
      <c r="W101" s="17">
        <v>0</v>
      </c>
      <c r="X101" s="16">
        <v>1</v>
      </c>
      <c r="Y101" s="16">
        <v>30</v>
      </c>
      <c r="Z101" s="18">
        <f>(Y101/O101)</f>
        <v>0.9375</v>
      </c>
      <c r="AA101" s="14">
        <v>1500000</v>
      </c>
      <c r="AB101" s="6"/>
      <c r="AG101"/>
    </row>
    <row r="102" spans="1:33" ht="15">
      <c r="A102" s="22"/>
      <c r="B102" s="21" t="s">
        <v>42</v>
      </c>
      <c r="C102" s="16">
        <v>2</v>
      </c>
      <c r="D102" s="16">
        <v>3</v>
      </c>
      <c r="E102" s="18">
        <f>(D102/D$11)</f>
        <v>0.00016742940060274585</v>
      </c>
      <c r="F102" s="18">
        <f>(D102/D$96)</f>
        <v>0.012658227848101266</v>
      </c>
      <c r="G102" s="17">
        <v>300000</v>
      </c>
      <c r="H102" s="20">
        <v>72</v>
      </c>
      <c r="I102" s="19">
        <v>1</v>
      </c>
      <c r="J102" s="18">
        <f>(I102/D102)</f>
        <v>0.3333333333333333</v>
      </c>
      <c r="K102" s="17">
        <v>100000</v>
      </c>
      <c r="L102" s="17">
        <f>(K102/I102)</f>
        <v>100000</v>
      </c>
      <c r="M102" s="20">
        <v>73</v>
      </c>
      <c r="N102" s="19">
        <f>(C102-I102)</f>
        <v>1</v>
      </c>
      <c r="O102" s="16">
        <f>(D102-I102)</f>
        <v>2</v>
      </c>
      <c r="P102" s="18">
        <f>(O102/D102)</f>
        <v>0.6666666666666666</v>
      </c>
      <c r="Q102" s="17">
        <f>(G102-K102)</f>
        <v>200000</v>
      </c>
      <c r="R102" s="16">
        <v>1</v>
      </c>
      <c r="S102" s="16">
        <v>2</v>
      </c>
      <c r="T102" s="17">
        <v>200000</v>
      </c>
      <c r="U102" s="16">
        <v>0</v>
      </c>
      <c r="V102" s="16">
        <v>0</v>
      </c>
      <c r="W102" s="17">
        <v>0</v>
      </c>
      <c r="X102" s="16">
        <v>0</v>
      </c>
      <c r="Y102" s="16">
        <v>0</v>
      </c>
      <c r="Z102" s="15"/>
      <c r="AA102" s="14">
        <v>0</v>
      </c>
      <c r="AB102" s="27"/>
      <c r="AG102"/>
    </row>
    <row r="103" spans="1:33" ht="15">
      <c r="A103" s="22"/>
      <c r="B103" s="21" t="s">
        <v>41</v>
      </c>
      <c r="C103" s="16">
        <v>0</v>
      </c>
      <c r="D103" s="16">
        <v>0</v>
      </c>
      <c r="E103" s="18">
        <f>(D103/D$11)</f>
        <v>0</v>
      </c>
      <c r="F103" s="18">
        <f>(D103/D$96)</f>
        <v>0</v>
      </c>
      <c r="G103" s="17">
        <v>0</v>
      </c>
      <c r="H103" s="20"/>
      <c r="I103" s="19">
        <v>0</v>
      </c>
      <c r="J103" s="18"/>
      <c r="K103" s="17">
        <v>0</v>
      </c>
      <c r="L103" s="17"/>
      <c r="M103" s="20"/>
      <c r="N103" s="19">
        <f>(C103-I103)</f>
        <v>0</v>
      </c>
      <c r="O103" s="16">
        <f>(D103-I103)</f>
        <v>0</v>
      </c>
      <c r="P103" s="18"/>
      <c r="Q103" s="17">
        <f>(G103-K103)</f>
        <v>0</v>
      </c>
      <c r="R103" s="16">
        <v>0</v>
      </c>
      <c r="S103" s="16">
        <v>0</v>
      </c>
      <c r="T103" s="17">
        <v>0</v>
      </c>
      <c r="U103" s="16">
        <v>0</v>
      </c>
      <c r="V103" s="16">
        <v>0</v>
      </c>
      <c r="W103" s="17">
        <v>0</v>
      </c>
      <c r="X103" s="16">
        <v>0</v>
      </c>
      <c r="Y103" s="16">
        <v>0</v>
      </c>
      <c r="Z103" s="15"/>
      <c r="AA103" s="14">
        <v>0</v>
      </c>
      <c r="AB103" s="27"/>
      <c r="AG103"/>
    </row>
    <row r="104" spans="2:33" s="22" customFormat="1" ht="15">
      <c r="B104" s="21" t="s">
        <v>40</v>
      </c>
      <c r="C104" s="16">
        <v>0</v>
      </c>
      <c r="D104" s="16">
        <v>0</v>
      </c>
      <c r="E104" s="18">
        <f>(D104/D$11)</f>
        <v>0</v>
      </c>
      <c r="F104" s="18">
        <f>(D104/D$96)</f>
        <v>0</v>
      </c>
      <c r="G104" s="17">
        <v>0</v>
      </c>
      <c r="H104" s="20"/>
      <c r="I104" s="19">
        <v>0</v>
      </c>
      <c r="J104" s="18"/>
      <c r="K104" s="17">
        <v>0</v>
      </c>
      <c r="L104" s="16"/>
      <c r="M104" s="20"/>
      <c r="N104" s="19">
        <f>(C104-I104)</f>
        <v>0</v>
      </c>
      <c r="O104" s="16">
        <f>(D104-I104)</f>
        <v>0</v>
      </c>
      <c r="P104" s="18"/>
      <c r="Q104" s="17">
        <f>(G104-K104)</f>
        <v>0</v>
      </c>
      <c r="R104" s="16">
        <v>0</v>
      </c>
      <c r="S104" s="16">
        <v>0</v>
      </c>
      <c r="T104" s="17">
        <v>0</v>
      </c>
      <c r="U104" s="16">
        <v>0</v>
      </c>
      <c r="V104" s="16">
        <v>0</v>
      </c>
      <c r="W104" s="17">
        <v>0</v>
      </c>
      <c r="X104" s="16">
        <v>0</v>
      </c>
      <c r="Y104" s="16">
        <v>0</v>
      </c>
      <c r="Z104" s="25"/>
      <c r="AA104" s="14">
        <v>0</v>
      </c>
      <c r="AB104" s="24"/>
      <c r="AG104" s="23"/>
    </row>
    <row r="105" spans="1:33" ht="15">
      <c r="A105" s="22"/>
      <c r="B105" s="42"/>
      <c r="C105" s="41"/>
      <c r="D105" s="41"/>
      <c r="E105" s="15"/>
      <c r="F105" s="15"/>
      <c r="G105" s="39"/>
      <c r="H105" s="20"/>
      <c r="I105" s="40"/>
      <c r="J105" s="15"/>
      <c r="K105" s="39"/>
      <c r="L105" s="17"/>
      <c r="M105" s="20"/>
      <c r="N105" s="19"/>
      <c r="O105" s="16"/>
      <c r="P105" s="16"/>
      <c r="Q105" s="17"/>
      <c r="R105" s="38"/>
      <c r="S105" s="38"/>
      <c r="T105" s="39"/>
      <c r="U105" s="38"/>
      <c r="V105" s="38"/>
      <c r="W105" s="39"/>
      <c r="X105" s="38"/>
      <c r="Y105" s="38"/>
      <c r="Z105" s="15"/>
      <c r="AA105" s="37"/>
      <c r="AB105" s="6"/>
      <c r="AG105"/>
    </row>
    <row r="106" spans="1:33" s="28" customFormat="1" ht="15">
      <c r="A106" s="22"/>
      <c r="B106" s="36" t="s">
        <v>39</v>
      </c>
      <c r="C106" s="25">
        <v>404</v>
      </c>
      <c r="D106" s="25">
        <v>405</v>
      </c>
      <c r="E106" s="33">
        <f>(D106/D$11)</f>
        <v>0.02260296908137069</v>
      </c>
      <c r="F106" s="33">
        <f>(D106/D$106)</f>
        <v>1</v>
      </c>
      <c r="G106" s="32">
        <v>76701787</v>
      </c>
      <c r="H106" s="35">
        <v>18</v>
      </c>
      <c r="I106" s="34">
        <v>403</v>
      </c>
      <c r="J106" s="33">
        <f>(I106/D106)</f>
        <v>0.9950617283950617</v>
      </c>
      <c r="K106" s="32">
        <v>76534155</v>
      </c>
      <c r="L106" s="32">
        <f>(K106/I106)</f>
        <v>189911.0545905707</v>
      </c>
      <c r="M106" s="35">
        <v>39</v>
      </c>
      <c r="N106" s="34">
        <f>(C106-I106)</f>
        <v>1</v>
      </c>
      <c r="O106" s="25">
        <f>(D106-I106)</f>
        <v>2</v>
      </c>
      <c r="P106" s="33">
        <f>(O106/D106)</f>
        <v>0.0049382716049382715</v>
      </c>
      <c r="Q106" s="32">
        <f>(G106-K106)</f>
        <v>167632</v>
      </c>
      <c r="R106" s="25">
        <v>1</v>
      </c>
      <c r="S106" s="25">
        <v>2</v>
      </c>
      <c r="T106" s="32">
        <v>167632</v>
      </c>
      <c r="U106" s="25">
        <v>0</v>
      </c>
      <c r="V106" s="25">
        <v>0</v>
      </c>
      <c r="W106" s="32">
        <v>0</v>
      </c>
      <c r="X106" s="25">
        <v>0</v>
      </c>
      <c r="Y106" s="25">
        <v>0</v>
      </c>
      <c r="Z106" s="31"/>
      <c r="AA106" s="30">
        <v>0</v>
      </c>
      <c r="AB106" s="29"/>
      <c r="AG106" s="23"/>
    </row>
    <row r="107" spans="1:33" ht="15">
      <c r="A107" s="22"/>
      <c r="B107" s="21" t="s">
        <v>38</v>
      </c>
      <c r="C107" s="16">
        <v>3</v>
      </c>
      <c r="D107" s="16">
        <v>3</v>
      </c>
      <c r="E107" s="18">
        <f>(D107/D$11)</f>
        <v>0.00016742940060274585</v>
      </c>
      <c r="F107" s="18">
        <f>(D107/D$106)</f>
        <v>0.007407407407407408</v>
      </c>
      <c r="G107" s="17">
        <v>727500</v>
      </c>
      <c r="H107" s="20">
        <v>68</v>
      </c>
      <c r="I107" s="19">
        <v>3</v>
      </c>
      <c r="J107" s="18">
        <f>(I107/D107)</f>
        <v>1</v>
      </c>
      <c r="K107" s="17">
        <v>727500</v>
      </c>
      <c r="L107" s="17">
        <f>(K107/I107)</f>
        <v>242500</v>
      </c>
      <c r="M107" s="20">
        <v>12</v>
      </c>
      <c r="N107" s="19">
        <f>(C107-I107)</f>
        <v>0</v>
      </c>
      <c r="O107" s="16">
        <f>(D107-I107)</f>
        <v>0</v>
      </c>
      <c r="P107" s="18">
        <f>(O107/D107)</f>
        <v>0</v>
      </c>
      <c r="Q107" s="17">
        <f>(G107-K107)</f>
        <v>0</v>
      </c>
      <c r="R107" s="16">
        <v>0</v>
      </c>
      <c r="S107" s="16">
        <v>0</v>
      </c>
      <c r="T107" s="17">
        <v>0</v>
      </c>
      <c r="U107" s="16">
        <v>0</v>
      </c>
      <c r="V107" s="16">
        <v>0</v>
      </c>
      <c r="W107" s="17">
        <v>0</v>
      </c>
      <c r="X107" s="16">
        <v>0</v>
      </c>
      <c r="Y107" s="16">
        <v>0</v>
      </c>
      <c r="Z107" s="15"/>
      <c r="AA107" s="14">
        <v>0</v>
      </c>
      <c r="AB107" s="27"/>
      <c r="AG107"/>
    </row>
    <row r="108" spans="1:33" ht="15">
      <c r="A108" s="22"/>
      <c r="B108" s="21" t="s">
        <v>37</v>
      </c>
      <c r="C108" s="16">
        <v>401</v>
      </c>
      <c r="D108" s="16">
        <v>402</v>
      </c>
      <c r="E108" s="18">
        <f>(D108/D$11)</f>
        <v>0.022435539680767943</v>
      </c>
      <c r="F108" s="18">
        <f>(D108/D$106)</f>
        <v>0.9925925925925926</v>
      </c>
      <c r="G108" s="17">
        <v>75974287</v>
      </c>
      <c r="H108" s="20">
        <v>19</v>
      </c>
      <c r="I108" s="19">
        <v>400</v>
      </c>
      <c r="J108" s="18">
        <f>(I108/D108)</f>
        <v>0.9950248756218906</v>
      </c>
      <c r="K108" s="17">
        <v>75806655</v>
      </c>
      <c r="L108" s="17">
        <f>(K108/I108)</f>
        <v>189516.6375</v>
      </c>
      <c r="M108" s="20">
        <v>40</v>
      </c>
      <c r="N108" s="19">
        <f>(C108-I108)</f>
        <v>1</v>
      </c>
      <c r="O108" s="16">
        <f>(D108-I108)</f>
        <v>2</v>
      </c>
      <c r="P108" s="18">
        <f>(O108/D108)</f>
        <v>0.004975124378109453</v>
      </c>
      <c r="Q108" s="17">
        <f>(G108-K108)</f>
        <v>167632</v>
      </c>
      <c r="R108" s="16">
        <v>1</v>
      </c>
      <c r="S108" s="16">
        <v>2</v>
      </c>
      <c r="T108" s="17">
        <v>167632</v>
      </c>
      <c r="U108" s="16">
        <v>0</v>
      </c>
      <c r="V108" s="16">
        <v>0</v>
      </c>
      <c r="W108" s="17">
        <v>0</v>
      </c>
      <c r="X108" s="16">
        <v>0</v>
      </c>
      <c r="Y108" s="16">
        <v>0</v>
      </c>
      <c r="Z108" s="15"/>
      <c r="AA108" s="14">
        <v>0</v>
      </c>
      <c r="AB108" s="6"/>
      <c r="AG108"/>
    </row>
    <row r="109" spans="1:33" ht="15">
      <c r="A109" s="22"/>
      <c r="B109" s="42"/>
      <c r="C109" s="41"/>
      <c r="D109" s="41"/>
      <c r="E109" s="15"/>
      <c r="F109" s="15"/>
      <c r="G109" s="39"/>
      <c r="H109" s="20"/>
      <c r="I109" s="40"/>
      <c r="J109" s="15"/>
      <c r="K109" s="39"/>
      <c r="L109" s="17"/>
      <c r="M109" s="43"/>
      <c r="N109" s="19"/>
      <c r="O109" s="16"/>
      <c r="P109" s="16"/>
      <c r="Q109" s="17"/>
      <c r="R109" s="38"/>
      <c r="S109" s="38"/>
      <c r="T109" s="39"/>
      <c r="U109" s="38"/>
      <c r="V109" s="38"/>
      <c r="W109" s="39"/>
      <c r="X109" s="38"/>
      <c r="Y109" s="38"/>
      <c r="Z109" s="15"/>
      <c r="AA109" s="37"/>
      <c r="AB109" s="27"/>
      <c r="AG109"/>
    </row>
    <row r="110" spans="2:33" s="22" customFormat="1" ht="15">
      <c r="B110" s="36" t="s">
        <v>36</v>
      </c>
      <c r="C110" s="25">
        <v>27</v>
      </c>
      <c r="D110" s="25">
        <v>28</v>
      </c>
      <c r="E110" s="33">
        <f>(D110/D$11)</f>
        <v>0.001562674405625628</v>
      </c>
      <c r="F110" s="33">
        <f>(D110/D$110)</f>
        <v>1</v>
      </c>
      <c r="G110" s="32">
        <v>4559780</v>
      </c>
      <c r="H110" s="35">
        <v>52</v>
      </c>
      <c r="I110" s="34">
        <v>26</v>
      </c>
      <c r="J110" s="33">
        <f>(I110/D110)</f>
        <v>0.9285714285714286</v>
      </c>
      <c r="K110" s="32">
        <v>4429780</v>
      </c>
      <c r="L110" s="32">
        <f>(K110/I110)</f>
        <v>170376.15384615384</v>
      </c>
      <c r="M110" s="35">
        <v>49</v>
      </c>
      <c r="N110" s="34">
        <f>(C110-I110)</f>
        <v>1</v>
      </c>
      <c r="O110" s="25">
        <f>(D110-I110)</f>
        <v>2</v>
      </c>
      <c r="P110" s="33">
        <f>(O110/D110)</f>
        <v>0.07142857142857142</v>
      </c>
      <c r="Q110" s="32">
        <f>(G110-K110)</f>
        <v>130000</v>
      </c>
      <c r="R110" s="25">
        <v>1</v>
      </c>
      <c r="S110" s="25">
        <v>2</v>
      </c>
      <c r="T110" s="32">
        <v>130000</v>
      </c>
      <c r="U110" s="25">
        <v>0</v>
      </c>
      <c r="V110" s="25">
        <v>0</v>
      </c>
      <c r="W110" s="32">
        <v>0</v>
      </c>
      <c r="X110" s="25">
        <v>0</v>
      </c>
      <c r="Y110" s="25">
        <v>0</v>
      </c>
      <c r="Z110" s="31"/>
      <c r="AA110" s="30">
        <v>0</v>
      </c>
      <c r="AB110" s="24"/>
      <c r="AG110" s="23"/>
    </row>
    <row r="111" spans="1:33" ht="15">
      <c r="A111" s="22"/>
      <c r="B111" s="21" t="s">
        <v>35</v>
      </c>
      <c r="C111" s="16">
        <v>6</v>
      </c>
      <c r="D111" s="16">
        <v>6</v>
      </c>
      <c r="E111" s="18">
        <f>(D111/D$11)</f>
        <v>0.0003348588012054917</v>
      </c>
      <c r="F111" s="18">
        <f>(D111/D$110)</f>
        <v>0.21428571428571427</v>
      </c>
      <c r="G111" s="17">
        <v>520780</v>
      </c>
      <c r="H111" s="20">
        <v>70</v>
      </c>
      <c r="I111" s="19">
        <v>6</v>
      </c>
      <c r="J111" s="18">
        <f>(I111/D111)</f>
        <v>1</v>
      </c>
      <c r="K111" s="17">
        <v>520780</v>
      </c>
      <c r="L111" s="17">
        <f>(K111/I111)</f>
        <v>86796.66666666667</v>
      </c>
      <c r="M111" s="20">
        <v>76</v>
      </c>
      <c r="N111" s="19">
        <f>(C111-I111)</f>
        <v>0</v>
      </c>
      <c r="O111" s="16">
        <f>(D111-I111)</f>
        <v>0</v>
      </c>
      <c r="P111" s="18">
        <f>(O111/D111)</f>
        <v>0</v>
      </c>
      <c r="Q111" s="17">
        <f>(G111-K111)</f>
        <v>0</v>
      </c>
      <c r="R111" s="16">
        <v>0</v>
      </c>
      <c r="S111" s="16">
        <v>0</v>
      </c>
      <c r="T111" s="17">
        <v>0</v>
      </c>
      <c r="U111" s="16">
        <v>0</v>
      </c>
      <c r="V111" s="16">
        <v>0</v>
      </c>
      <c r="W111" s="17">
        <v>0</v>
      </c>
      <c r="X111" s="16">
        <v>0</v>
      </c>
      <c r="Y111" s="16">
        <v>0</v>
      </c>
      <c r="Z111" s="15"/>
      <c r="AA111" s="14">
        <v>0</v>
      </c>
      <c r="AB111" s="6"/>
      <c r="AG111"/>
    </row>
    <row r="112" spans="1:33" s="28" customFormat="1" ht="15">
      <c r="A112" s="22"/>
      <c r="B112" s="21" t="s">
        <v>34</v>
      </c>
      <c r="C112" s="16">
        <v>2</v>
      </c>
      <c r="D112" s="16">
        <v>2</v>
      </c>
      <c r="E112" s="18">
        <f>(D112/D$11)</f>
        <v>0.00011161960040183056</v>
      </c>
      <c r="F112" s="18">
        <f>(D112/D$110)</f>
        <v>0.07142857142857142</v>
      </c>
      <c r="G112" s="17">
        <v>200000</v>
      </c>
      <c r="H112" s="20">
        <v>75</v>
      </c>
      <c r="I112" s="19">
        <v>2</v>
      </c>
      <c r="J112" s="18">
        <f>(I112/D112)</f>
        <v>1</v>
      </c>
      <c r="K112" s="17">
        <v>200000</v>
      </c>
      <c r="L112" s="17">
        <f>(K112/I112)</f>
        <v>100000</v>
      </c>
      <c r="M112" s="20">
        <v>73</v>
      </c>
      <c r="N112" s="19">
        <f>(C112-I112)</f>
        <v>0</v>
      </c>
      <c r="O112" s="16">
        <f>(D112-I112)</f>
        <v>0</v>
      </c>
      <c r="P112" s="18">
        <f>(O112/D112)</f>
        <v>0</v>
      </c>
      <c r="Q112" s="17">
        <f>(G112-K112)</f>
        <v>0</v>
      </c>
      <c r="R112" s="16">
        <v>0</v>
      </c>
      <c r="S112" s="16">
        <v>0</v>
      </c>
      <c r="T112" s="17">
        <v>0</v>
      </c>
      <c r="U112" s="16">
        <v>0</v>
      </c>
      <c r="V112" s="16">
        <v>0</v>
      </c>
      <c r="W112" s="17">
        <v>0</v>
      </c>
      <c r="X112" s="16">
        <v>0</v>
      </c>
      <c r="Y112" s="16">
        <v>0</v>
      </c>
      <c r="Z112" s="31"/>
      <c r="AA112" s="14">
        <v>0</v>
      </c>
      <c r="AB112" s="29"/>
      <c r="AG112"/>
    </row>
    <row r="113" spans="1:33" ht="15">
      <c r="A113" s="22"/>
      <c r="B113" s="21" t="s">
        <v>33</v>
      </c>
      <c r="C113" s="16">
        <v>19</v>
      </c>
      <c r="D113" s="16">
        <v>20</v>
      </c>
      <c r="E113" s="18">
        <f>(D113/D$11)</f>
        <v>0.0011161960040183055</v>
      </c>
      <c r="F113" s="18">
        <f>(D113/D$110)</f>
        <v>0.7142857142857143</v>
      </c>
      <c r="G113" s="17">
        <v>3839000</v>
      </c>
      <c r="H113" s="20">
        <v>57</v>
      </c>
      <c r="I113" s="19">
        <v>18</v>
      </c>
      <c r="J113" s="18">
        <f>(I113/D113)</f>
        <v>0.9</v>
      </c>
      <c r="K113" s="17">
        <v>3709000</v>
      </c>
      <c r="L113" s="17">
        <f>(K113/I113)</f>
        <v>206055.55555555556</v>
      </c>
      <c r="M113" s="20">
        <v>28</v>
      </c>
      <c r="N113" s="19">
        <f>(C113-I113)</f>
        <v>1</v>
      </c>
      <c r="O113" s="16">
        <f>(D113-I113)</f>
        <v>2</v>
      </c>
      <c r="P113" s="18">
        <f>(O113/D113)</f>
        <v>0.1</v>
      </c>
      <c r="Q113" s="17">
        <f>(G113-K113)</f>
        <v>130000</v>
      </c>
      <c r="R113" s="16">
        <v>1</v>
      </c>
      <c r="S113" s="16">
        <v>2</v>
      </c>
      <c r="T113" s="17">
        <v>130000</v>
      </c>
      <c r="U113" s="16">
        <v>0</v>
      </c>
      <c r="V113" s="16">
        <v>0</v>
      </c>
      <c r="W113" s="17">
        <v>0</v>
      </c>
      <c r="X113" s="16">
        <v>0</v>
      </c>
      <c r="Y113" s="16">
        <v>0</v>
      </c>
      <c r="Z113" s="15"/>
      <c r="AA113" s="14">
        <v>0</v>
      </c>
      <c r="AB113" s="27"/>
      <c r="AG113"/>
    </row>
    <row r="114" spans="1:33" ht="15">
      <c r="A114" s="22"/>
      <c r="B114" s="42"/>
      <c r="C114" s="41"/>
      <c r="D114" s="41"/>
      <c r="E114" s="15"/>
      <c r="F114" s="15"/>
      <c r="G114" s="39"/>
      <c r="H114" s="20"/>
      <c r="I114" s="40"/>
      <c r="J114" s="15"/>
      <c r="K114" s="39"/>
      <c r="L114" s="17"/>
      <c r="M114" s="20"/>
      <c r="N114" s="19"/>
      <c r="O114" s="16"/>
      <c r="P114" s="16"/>
      <c r="Q114" s="17"/>
      <c r="R114" s="38"/>
      <c r="S114" s="38"/>
      <c r="T114" s="39"/>
      <c r="U114" s="38"/>
      <c r="V114" s="38"/>
      <c r="W114" s="39"/>
      <c r="X114" s="38"/>
      <c r="Y114" s="38"/>
      <c r="Z114" s="15"/>
      <c r="AA114" s="37"/>
      <c r="AB114" s="27"/>
      <c r="AG114"/>
    </row>
    <row r="115" spans="2:33" s="22" customFormat="1" ht="15">
      <c r="B115" s="36" t="s">
        <v>32</v>
      </c>
      <c r="C115" s="25">
        <v>212</v>
      </c>
      <c r="D115" s="25">
        <v>250</v>
      </c>
      <c r="E115" s="33">
        <f>(D115/D$11)</f>
        <v>0.013952450050228821</v>
      </c>
      <c r="F115" s="33">
        <f>(D115/D$115)</f>
        <v>1</v>
      </c>
      <c r="G115" s="32">
        <v>41227518</v>
      </c>
      <c r="H115" s="35">
        <v>26</v>
      </c>
      <c r="I115" s="34">
        <v>210</v>
      </c>
      <c r="J115" s="33">
        <f>(I115/D115)</f>
        <v>0.84</v>
      </c>
      <c r="K115" s="32">
        <v>37227518</v>
      </c>
      <c r="L115" s="32">
        <f>(K115/I115)</f>
        <v>177273.89523809523</v>
      </c>
      <c r="M115" s="35">
        <v>46</v>
      </c>
      <c r="N115" s="34">
        <f>(C115-I115)</f>
        <v>2</v>
      </c>
      <c r="O115" s="25">
        <f>(D115-I115)</f>
        <v>40</v>
      </c>
      <c r="P115" s="33">
        <f>(O115/D115)</f>
        <v>0.16</v>
      </c>
      <c r="Q115" s="32">
        <f>(G115-K115)</f>
        <v>4000000</v>
      </c>
      <c r="R115" s="25">
        <v>0</v>
      </c>
      <c r="S115" s="25">
        <v>0</v>
      </c>
      <c r="T115" s="32">
        <v>0</v>
      </c>
      <c r="U115" s="25">
        <v>0</v>
      </c>
      <c r="V115" s="25">
        <v>0</v>
      </c>
      <c r="W115" s="32">
        <v>0</v>
      </c>
      <c r="X115" s="25">
        <v>2</v>
      </c>
      <c r="Y115" s="25">
        <v>40</v>
      </c>
      <c r="Z115" s="33">
        <f>(Y115/O115)</f>
        <v>1</v>
      </c>
      <c r="AA115" s="30">
        <v>4000000</v>
      </c>
      <c r="AB115" s="27"/>
      <c r="AG115" s="23"/>
    </row>
    <row r="116" spans="1:33" ht="15">
      <c r="A116" s="22"/>
      <c r="B116" s="21" t="s">
        <v>31</v>
      </c>
      <c r="C116" s="16">
        <v>164</v>
      </c>
      <c r="D116" s="16">
        <v>164</v>
      </c>
      <c r="E116" s="18">
        <f>(D116/D$11)</f>
        <v>0.009152807232950106</v>
      </c>
      <c r="F116" s="18">
        <f>(D116/D$115)</f>
        <v>0.656</v>
      </c>
      <c r="G116" s="17">
        <v>20260076</v>
      </c>
      <c r="H116" s="20">
        <v>36</v>
      </c>
      <c r="I116" s="19">
        <v>164</v>
      </c>
      <c r="J116" s="18">
        <f>(I116/D116)</f>
        <v>1</v>
      </c>
      <c r="K116" s="17">
        <v>20260076</v>
      </c>
      <c r="L116" s="17">
        <f>(K116/I116)</f>
        <v>123537.0487804878</v>
      </c>
      <c r="M116" s="20">
        <v>68</v>
      </c>
      <c r="N116" s="19">
        <f>(C116-I116)</f>
        <v>0</v>
      </c>
      <c r="O116" s="16">
        <f>(D116-I116)</f>
        <v>0</v>
      </c>
      <c r="P116" s="18">
        <f>(O116/D116)</f>
        <v>0</v>
      </c>
      <c r="Q116" s="17">
        <f>(G116-K116)</f>
        <v>0</v>
      </c>
      <c r="R116" s="16">
        <v>0</v>
      </c>
      <c r="S116" s="16">
        <v>0</v>
      </c>
      <c r="T116" s="17">
        <v>0</v>
      </c>
      <c r="U116" s="16">
        <v>0</v>
      </c>
      <c r="V116" s="16">
        <v>0</v>
      </c>
      <c r="W116" s="17">
        <v>0</v>
      </c>
      <c r="X116" s="16">
        <v>0</v>
      </c>
      <c r="Y116" s="16">
        <v>0</v>
      </c>
      <c r="Z116" s="15"/>
      <c r="AA116" s="14">
        <v>0</v>
      </c>
      <c r="AB116" s="6"/>
      <c r="AG116"/>
    </row>
    <row r="117" spans="1:33" ht="15">
      <c r="A117" s="22"/>
      <c r="B117" s="21" t="s">
        <v>30</v>
      </c>
      <c r="C117" s="16">
        <v>1</v>
      </c>
      <c r="D117" s="16">
        <v>1</v>
      </c>
      <c r="E117" s="18">
        <f>(D117/D$11)</f>
        <v>5.580980020091528E-05</v>
      </c>
      <c r="F117" s="18">
        <f>(D117/D$115)</f>
        <v>0.004</v>
      </c>
      <c r="G117" s="17">
        <v>432200</v>
      </c>
      <c r="H117" s="20">
        <v>71</v>
      </c>
      <c r="I117" s="19">
        <v>1</v>
      </c>
      <c r="J117" s="18">
        <f>(I117/D117)</f>
        <v>1</v>
      </c>
      <c r="K117" s="17">
        <v>432200</v>
      </c>
      <c r="L117" s="17">
        <f>(K117/I117)</f>
        <v>432200</v>
      </c>
      <c r="M117" s="20">
        <v>1</v>
      </c>
      <c r="N117" s="19">
        <f>(C117-I117)</f>
        <v>0</v>
      </c>
      <c r="O117" s="16">
        <f>(D117-I117)</f>
        <v>0</v>
      </c>
      <c r="P117" s="18">
        <f>(O117/D117)</f>
        <v>0</v>
      </c>
      <c r="Q117" s="17">
        <f>(G117-K117)</f>
        <v>0</v>
      </c>
      <c r="R117" s="16">
        <v>0</v>
      </c>
      <c r="S117" s="16">
        <v>0</v>
      </c>
      <c r="T117" s="17">
        <v>0</v>
      </c>
      <c r="U117" s="16">
        <v>0</v>
      </c>
      <c r="V117" s="16">
        <v>0</v>
      </c>
      <c r="W117" s="17">
        <v>0</v>
      </c>
      <c r="X117" s="16">
        <v>0</v>
      </c>
      <c r="Y117" s="16">
        <v>0</v>
      </c>
      <c r="Z117" s="15"/>
      <c r="AA117" s="14">
        <v>0</v>
      </c>
      <c r="AB117" s="6"/>
      <c r="AG117"/>
    </row>
    <row r="118" spans="1:33" s="28" customFormat="1" ht="15">
      <c r="A118" s="22"/>
      <c r="B118" s="21" t="s">
        <v>29</v>
      </c>
      <c r="C118" s="16">
        <v>4</v>
      </c>
      <c r="D118" s="16">
        <v>42</v>
      </c>
      <c r="E118" s="18">
        <f>(D118/D$11)</f>
        <v>0.002344011608438442</v>
      </c>
      <c r="F118" s="18">
        <f>(D118/D$115)</f>
        <v>0.168</v>
      </c>
      <c r="G118" s="17">
        <v>4289878</v>
      </c>
      <c r="H118" s="20">
        <v>54</v>
      </c>
      <c r="I118" s="19">
        <v>2</v>
      </c>
      <c r="J118" s="18">
        <f>(I118/D118)</f>
        <v>0.047619047619047616</v>
      </c>
      <c r="K118" s="17">
        <v>289878</v>
      </c>
      <c r="L118" s="17">
        <f>(K118/I118)</f>
        <v>144939</v>
      </c>
      <c r="M118" s="20">
        <v>60</v>
      </c>
      <c r="N118" s="19">
        <f>(C118-I118)</f>
        <v>2</v>
      </c>
      <c r="O118" s="16">
        <f>(D118-I118)</f>
        <v>40</v>
      </c>
      <c r="P118" s="18">
        <f>(O118/D118)</f>
        <v>0.9523809523809523</v>
      </c>
      <c r="Q118" s="17">
        <f>(G118-K118)</f>
        <v>4000000</v>
      </c>
      <c r="R118" s="16">
        <v>0</v>
      </c>
      <c r="S118" s="16">
        <v>0</v>
      </c>
      <c r="T118" s="17">
        <v>0</v>
      </c>
      <c r="U118" s="16">
        <v>0</v>
      </c>
      <c r="V118" s="16">
        <v>0</v>
      </c>
      <c r="W118" s="17">
        <v>0</v>
      </c>
      <c r="X118" s="16">
        <v>2</v>
      </c>
      <c r="Y118" s="16">
        <v>40</v>
      </c>
      <c r="Z118" s="18">
        <f>(Y118/O118)</f>
        <v>1</v>
      </c>
      <c r="AA118" s="14">
        <v>4000000</v>
      </c>
      <c r="AB118" s="29"/>
      <c r="AG118"/>
    </row>
    <row r="119" spans="1:33" s="28" customFormat="1" ht="15">
      <c r="A119" s="22"/>
      <c r="B119" s="21" t="s">
        <v>28</v>
      </c>
      <c r="C119" s="16">
        <v>43</v>
      </c>
      <c r="D119" s="16">
        <v>43</v>
      </c>
      <c r="E119" s="18">
        <f>(D119/D$11)</f>
        <v>0.002399821408639357</v>
      </c>
      <c r="F119" s="18">
        <f>(D119/D$115)</f>
        <v>0.172</v>
      </c>
      <c r="G119" s="17">
        <v>16245364</v>
      </c>
      <c r="H119" s="20">
        <v>37</v>
      </c>
      <c r="I119" s="19">
        <v>43</v>
      </c>
      <c r="J119" s="18">
        <f>(I119/D119)</f>
        <v>1</v>
      </c>
      <c r="K119" s="17">
        <v>16245364</v>
      </c>
      <c r="L119" s="17">
        <f>(K119/I119)</f>
        <v>377799.16279069765</v>
      </c>
      <c r="M119" s="20">
        <v>3</v>
      </c>
      <c r="N119" s="19">
        <f>(C119-I119)</f>
        <v>0</v>
      </c>
      <c r="O119" s="16">
        <f>(D119-I119)</f>
        <v>0</v>
      </c>
      <c r="P119" s="18">
        <f>(O119/D119)</f>
        <v>0</v>
      </c>
      <c r="Q119" s="17">
        <f>(G119-K119)</f>
        <v>0</v>
      </c>
      <c r="R119" s="16">
        <v>0</v>
      </c>
      <c r="S119" s="16">
        <v>0</v>
      </c>
      <c r="T119" s="17">
        <v>0</v>
      </c>
      <c r="U119" s="16">
        <v>0</v>
      </c>
      <c r="V119" s="16">
        <v>0</v>
      </c>
      <c r="W119" s="17">
        <v>0</v>
      </c>
      <c r="X119" s="16">
        <v>0</v>
      </c>
      <c r="Y119" s="16">
        <v>0</v>
      </c>
      <c r="Z119" s="31"/>
      <c r="AA119" s="14">
        <v>0</v>
      </c>
      <c r="AB119" s="29"/>
      <c r="AG119"/>
    </row>
    <row r="120" spans="2:33" s="22" customFormat="1" ht="15">
      <c r="B120" s="21" t="s">
        <v>27</v>
      </c>
      <c r="C120" s="16">
        <v>0</v>
      </c>
      <c r="D120" s="16">
        <v>0</v>
      </c>
      <c r="E120" s="18">
        <f>(D120/D$11)</f>
        <v>0</v>
      </c>
      <c r="F120" s="18">
        <f>(D120/D$115)</f>
        <v>0</v>
      </c>
      <c r="G120" s="17">
        <v>0</v>
      </c>
      <c r="H120" s="20"/>
      <c r="I120" s="19">
        <v>0</v>
      </c>
      <c r="J120" s="18"/>
      <c r="K120" s="17">
        <v>0</v>
      </c>
      <c r="L120" s="16"/>
      <c r="M120" s="20"/>
      <c r="N120" s="19">
        <f>(C120-I120)</f>
        <v>0</v>
      </c>
      <c r="O120" s="16">
        <f>(D120-I120)</f>
        <v>0</v>
      </c>
      <c r="P120" s="18"/>
      <c r="Q120" s="17">
        <f>(G120-K120)</f>
        <v>0</v>
      </c>
      <c r="R120" s="16">
        <v>0</v>
      </c>
      <c r="S120" s="16">
        <v>0</v>
      </c>
      <c r="T120" s="17">
        <v>0</v>
      </c>
      <c r="U120" s="16">
        <v>0</v>
      </c>
      <c r="V120" s="16">
        <v>0</v>
      </c>
      <c r="W120" s="17">
        <v>0</v>
      </c>
      <c r="X120" s="16">
        <v>0</v>
      </c>
      <c r="Y120" s="16">
        <v>0</v>
      </c>
      <c r="Z120" s="25"/>
      <c r="AA120" s="14">
        <v>0</v>
      </c>
      <c r="AB120" s="27"/>
      <c r="AG120" s="23"/>
    </row>
    <row r="121" spans="1:33" ht="15">
      <c r="A121" s="22"/>
      <c r="B121" s="42"/>
      <c r="C121" s="41"/>
      <c r="D121" s="41"/>
      <c r="E121" s="15"/>
      <c r="F121" s="15"/>
      <c r="G121" s="39"/>
      <c r="H121" s="20"/>
      <c r="I121" s="40"/>
      <c r="J121" s="15"/>
      <c r="K121" s="39"/>
      <c r="L121" s="17"/>
      <c r="M121" s="26"/>
      <c r="N121" s="19"/>
      <c r="O121" s="16"/>
      <c r="P121" s="16"/>
      <c r="Q121" s="17"/>
      <c r="R121" s="38"/>
      <c r="S121" s="38"/>
      <c r="T121" s="39"/>
      <c r="U121" s="38"/>
      <c r="V121" s="38"/>
      <c r="W121" s="39"/>
      <c r="X121" s="38"/>
      <c r="Y121" s="38"/>
      <c r="Z121" s="15"/>
      <c r="AA121" s="37"/>
      <c r="AB121" s="6"/>
      <c r="AG121"/>
    </row>
    <row r="122" spans="2:33" s="22" customFormat="1" ht="15">
      <c r="B122" s="36" t="s">
        <v>26</v>
      </c>
      <c r="C122" s="25">
        <v>283</v>
      </c>
      <c r="D122" s="25">
        <v>351</v>
      </c>
      <c r="E122" s="33">
        <f>(D122/D$11)</f>
        <v>0.019589239870521264</v>
      </c>
      <c r="F122" s="33">
        <f>(D122/D$122)</f>
        <v>1</v>
      </c>
      <c r="G122" s="32">
        <v>64871705</v>
      </c>
      <c r="H122" s="35">
        <v>21</v>
      </c>
      <c r="I122" s="34">
        <v>277</v>
      </c>
      <c r="J122" s="33">
        <f>(I122/D122)</f>
        <v>0.7891737891737892</v>
      </c>
      <c r="K122" s="32">
        <v>57815337</v>
      </c>
      <c r="L122" s="32">
        <f>(K122/I122)</f>
        <v>208719.62815884477</v>
      </c>
      <c r="M122" s="35">
        <v>26</v>
      </c>
      <c r="N122" s="34">
        <f>(C122-I122)</f>
        <v>6</v>
      </c>
      <c r="O122" s="25">
        <f>(D122-I122)</f>
        <v>74</v>
      </c>
      <c r="P122" s="33">
        <f>(O122/D122)</f>
        <v>0.21082621082621084</v>
      </c>
      <c r="Q122" s="32">
        <f>(G122-K122)</f>
        <v>7056368</v>
      </c>
      <c r="R122" s="25">
        <v>3</v>
      </c>
      <c r="S122" s="25">
        <v>6</v>
      </c>
      <c r="T122" s="32">
        <v>917648</v>
      </c>
      <c r="U122" s="25">
        <v>0</v>
      </c>
      <c r="V122" s="25">
        <v>0</v>
      </c>
      <c r="W122" s="32">
        <v>0</v>
      </c>
      <c r="X122" s="25">
        <v>3</v>
      </c>
      <c r="Y122" s="25">
        <v>68</v>
      </c>
      <c r="Z122" s="33">
        <f>(Y122/O122)</f>
        <v>0.918918918918919</v>
      </c>
      <c r="AA122" s="30">
        <v>6138720</v>
      </c>
      <c r="AB122" s="24"/>
      <c r="AG122" s="23"/>
    </row>
    <row r="123" spans="1:33" ht="15">
      <c r="A123" s="22"/>
      <c r="B123" s="21" t="s">
        <v>25</v>
      </c>
      <c r="C123" s="16">
        <v>0</v>
      </c>
      <c r="D123" s="16">
        <v>0</v>
      </c>
      <c r="E123" s="18">
        <f>(D123/D$11)</f>
        <v>0</v>
      </c>
      <c r="F123" s="18">
        <f>(D123/D$122)</f>
        <v>0</v>
      </c>
      <c r="G123" s="17">
        <v>0</v>
      </c>
      <c r="H123" s="44"/>
      <c r="I123" s="19">
        <v>0</v>
      </c>
      <c r="J123" s="18"/>
      <c r="K123" s="17">
        <v>0</v>
      </c>
      <c r="L123" s="17"/>
      <c r="M123" s="20"/>
      <c r="N123" s="19">
        <f>(C123-I123)</f>
        <v>0</v>
      </c>
      <c r="O123" s="16">
        <f>(D123-I123)</f>
        <v>0</v>
      </c>
      <c r="P123" s="18"/>
      <c r="Q123" s="17">
        <f>(G123-K123)</f>
        <v>0</v>
      </c>
      <c r="R123" s="16">
        <v>0</v>
      </c>
      <c r="S123" s="16">
        <v>0</v>
      </c>
      <c r="T123" s="17">
        <v>0</v>
      </c>
      <c r="U123" s="16">
        <v>0</v>
      </c>
      <c r="V123" s="16">
        <v>0</v>
      </c>
      <c r="W123" s="17">
        <v>0</v>
      </c>
      <c r="X123" s="16">
        <v>0</v>
      </c>
      <c r="Y123" s="16">
        <v>0</v>
      </c>
      <c r="Z123" s="15"/>
      <c r="AA123" s="14">
        <v>0</v>
      </c>
      <c r="AB123" s="6"/>
      <c r="AG123"/>
    </row>
    <row r="124" spans="1:33" ht="15">
      <c r="A124" s="22"/>
      <c r="B124" s="21" t="s">
        <v>24</v>
      </c>
      <c r="C124" s="16">
        <v>0</v>
      </c>
      <c r="D124" s="16">
        <v>0</v>
      </c>
      <c r="E124" s="18">
        <f>(D124/D$11)</f>
        <v>0</v>
      </c>
      <c r="F124" s="18">
        <f>(D124/D$122)</f>
        <v>0</v>
      </c>
      <c r="G124" s="17">
        <v>0</v>
      </c>
      <c r="H124" s="20"/>
      <c r="I124" s="19">
        <v>0</v>
      </c>
      <c r="J124" s="18"/>
      <c r="K124" s="17">
        <v>0</v>
      </c>
      <c r="L124" s="17"/>
      <c r="M124" s="20"/>
      <c r="N124" s="19">
        <f>(C124-I124)</f>
        <v>0</v>
      </c>
      <c r="O124" s="16">
        <f>(D124-I124)</f>
        <v>0</v>
      </c>
      <c r="P124" s="18"/>
      <c r="Q124" s="17">
        <f>(G124-K124)</f>
        <v>0</v>
      </c>
      <c r="R124" s="16">
        <v>0</v>
      </c>
      <c r="S124" s="16">
        <v>0</v>
      </c>
      <c r="T124" s="17">
        <v>0</v>
      </c>
      <c r="U124" s="16">
        <v>0</v>
      </c>
      <c r="V124" s="16">
        <v>0</v>
      </c>
      <c r="W124" s="17">
        <v>0</v>
      </c>
      <c r="X124" s="16">
        <v>0</v>
      </c>
      <c r="Y124" s="16">
        <v>0</v>
      </c>
      <c r="Z124" s="15"/>
      <c r="AA124" s="14">
        <v>0</v>
      </c>
      <c r="AB124" s="6"/>
      <c r="AG124"/>
    </row>
    <row r="125" spans="1:33" ht="15">
      <c r="A125" s="22"/>
      <c r="B125" s="21" t="s">
        <v>23</v>
      </c>
      <c r="C125" s="16">
        <v>0</v>
      </c>
      <c r="D125" s="16">
        <v>0</v>
      </c>
      <c r="E125" s="18">
        <f>(D125/D$11)</f>
        <v>0</v>
      </c>
      <c r="F125" s="18">
        <f>(D125/D$122)</f>
        <v>0</v>
      </c>
      <c r="G125" s="17">
        <v>0</v>
      </c>
      <c r="H125" s="20"/>
      <c r="I125" s="19">
        <v>0</v>
      </c>
      <c r="J125" s="18"/>
      <c r="K125" s="17">
        <v>0</v>
      </c>
      <c r="L125" s="17"/>
      <c r="M125" s="43"/>
      <c r="N125" s="19">
        <f>(C125-I125)</f>
        <v>0</v>
      </c>
      <c r="O125" s="16">
        <f>(D125-I125)</f>
        <v>0</v>
      </c>
      <c r="P125" s="18"/>
      <c r="Q125" s="17">
        <f>(G125-K125)</f>
        <v>0</v>
      </c>
      <c r="R125" s="16">
        <v>0</v>
      </c>
      <c r="S125" s="16">
        <v>0</v>
      </c>
      <c r="T125" s="17">
        <v>0</v>
      </c>
      <c r="U125" s="16">
        <v>0</v>
      </c>
      <c r="V125" s="16">
        <v>0</v>
      </c>
      <c r="W125" s="17">
        <v>0</v>
      </c>
      <c r="X125" s="16">
        <v>0</v>
      </c>
      <c r="Y125" s="16">
        <v>0</v>
      </c>
      <c r="Z125" s="15"/>
      <c r="AA125" s="14">
        <v>0</v>
      </c>
      <c r="AB125" s="6"/>
      <c r="AG125"/>
    </row>
    <row r="126" spans="2:33" s="22" customFormat="1" ht="15">
      <c r="B126" s="21" t="s">
        <v>22</v>
      </c>
      <c r="C126" s="16">
        <v>77</v>
      </c>
      <c r="D126" s="16">
        <v>142</v>
      </c>
      <c r="E126" s="18">
        <f>(D126/D$11)</f>
        <v>0.00792499162852997</v>
      </c>
      <c r="F126" s="18">
        <f>(D126/D$122)</f>
        <v>0.4045584045584046</v>
      </c>
      <c r="G126" s="17">
        <v>16078720</v>
      </c>
      <c r="H126" s="20">
        <v>38</v>
      </c>
      <c r="I126" s="19">
        <v>74</v>
      </c>
      <c r="J126" s="18">
        <f>(I126/D126)</f>
        <v>0.5211267605633803</v>
      </c>
      <c r="K126" s="17">
        <v>9940000</v>
      </c>
      <c r="L126" s="17">
        <f>(K126/I126)</f>
        <v>134324.32432432432</v>
      </c>
      <c r="M126" s="20">
        <v>66</v>
      </c>
      <c r="N126" s="19">
        <f>(C126-I126)</f>
        <v>3</v>
      </c>
      <c r="O126" s="16">
        <f>(D126-I126)</f>
        <v>68</v>
      </c>
      <c r="P126" s="18">
        <f>(O126/D126)</f>
        <v>0.4788732394366197</v>
      </c>
      <c r="Q126" s="17">
        <f>(G126-K126)</f>
        <v>6138720</v>
      </c>
      <c r="R126" s="16">
        <v>0</v>
      </c>
      <c r="S126" s="16">
        <v>0</v>
      </c>
      <c r="T126" s="17">
        <v>0</v>
      </c>
      <c r="U126" s="16">
        <v>0</v>
      </c>
      <c r="V126" s="16">
        <v>0</v>
      </c>
      <c r="W126" s="17">
        <v>0</v>
      </c>
      <c r="X126" s="16">
        <v>3</v>
      </c>
      <c r="Y126" s="16">
        <v>68</v>
      </c>
      <c r="Z126" s="18">
        <f>(Y126/O126)</f>
        <v>1</v>
      </c>
      <c r="AA126" s="14">
        <v>6138720</v>
      </c>
      <c r="AB126" s="24"/>
      <c r="AG126" s="23"/>
    </row>
    <row r="127" spans="1:33" ht="15">
      <c r="A127" s="22"/>
      <c r="B127" s="21" t="s">
        <v>21</v>
      </c>
      <c r="C127" s="16">
        <v>0</v>
      </c>
      <c r="D127" s="16">
        <v>0</v>
      </c>
      <c r="E127" s="18">
        <f>(D127/D$11)</f>
        <v>0</v>
      </c>
      <c r="F127" s="18">
        <f>(D127/D$122)</f>
        <v>0</v>
      </c>
      <c r="G127" s="17">
        <v>0</v>
      </c>
      <c r="H127" s="20"/>
      <c r="I127" s="19">
        <v>0</v>
      </c>
      <c r="J127" s="18"/>
      <c r="K127" s="17">
        <v>0</v>
      </c>
      <c r="L127" s="17"/>
      <c r="M127" s="20"/>
      <c r="N127" s="19">
        <f>(C127-I127)</f>
        <v>0</v>
      </c>
      <c r="O127" s="16">
        <f>(D127-I127)</f>
        <v>0</v>
      </c>
      <c r="P127" s="18"/>
      <c r="Q127" s="17">
        <f>(G127-K127)</f>
        <v>0</v>
      </c>
      <c r="R127" s="16">
        <v>0</v>
      </c>
      <c r="S127" s="16">
        <v>0</v>
      </c>
      <c r="T127" s="17">
        <v>0</v>
      </c>
      <c r="U127" s="16">
        <v>0</v>
      </c>
      <c r="V127" s="16">
        <v>0</v>
      </c>
      <c r="W127" s="17">
        <v>0</v>
      </c>
      <c r="X127" s="16">
        <v>0</v>
      </c>
      <c r="Y127" s="16">
        <v>0</v>
      </c>
      <c r="Z127" s="15"/>
      <c r="AA127" s="14">
        <v>0</v>
      </c>
      <c r="AB127" s="6"/>
      <c r="AG127"/>
    </row>
    <row r="128" spans="1:33" ht="15">
      <c r="A128" s="22"/>
      <c r="B128" s="21" t="s">
        <v>20</v>
      </c>
      <c r="C128" s="16">
        <v>0</v>
      </c>
      <c r="D128" s="16">
        <v>0</v>
      </c>
      <c r="E128" s="18">
        <f>(D128/D$11)</f>
        <v>0</v>
      </c>
      <c r="F128" s="18">
        <f>(D128/D$122)</f>
        <v>0</v>
      </c>
      <c r="G128" s="17">
        <v>0</v>
      </c>
      <c r="H128" s="20"/>
      <c r="I128" s="19">
        <v>0</v>
      </c>
      <c r="J128" s="18"/>
      <c r="K128" s="17">
        <v>0</v>
      </c>
      <c r="L128" s="17"/>
      <c r="M128" s="20"/>
      <c r="N128" s="19">
        <f>(C128-I128)</f>
        <v>0</v>
      </c>
      <c r="O128" s="16">
        <f>(D128-I128)</f>
        <v>0</v>
      </c>
      <c r="P128" s="18"/>
      <c r="Q128" s="17">
        <f>(G128-K128)</f>
        <v>0</v>
      </c>
      <c r="R128" s="16">
        <v>0</v>
      </c>
      <c r="S128" s="16">
        <v>0</v>
      </c>
      <c r="T128" s="17">
        <v>0</v>
      </c>
      <c r="U128" s="16">
        <v>0</v>
      </c>
      <c r="V128" s="16">
        <v>0</v>
      </c>
      <c r="W128" s="17">
        <v>0</v>
      </c>
      <c r="X128" s="16">
        <v>0</v>
      </c>
      <c r="Y128" s="16">
        <v>0</v>
      </c>
      <c r="Z128" s="15"/>
      <c r="AA128" s="14">
        <v>0</v>
      </c>
      <c r="AB128" s="27"/>
      <c r="AG128"/>
    </row>
    <row r="129" spans="1:33" ht="15">
      <c r="A129" s="22"/>
      <c r="B129" s="21" t="s">
        <v>19</v>
      </c>
      <c r="C129" s="16">
        <v>0</v>
      </c>
      <c r="D129" s="16">
        <v>0</v>
      </c>
      <c r="E129" s="18">
        <f>(D129/D$11)</f>
        <v>0</v>
      </c>
      <c r="F129" s="18">
        <f>(D129/D$122)</f>
        <v>0</v>
      </c>
      <c r="G129" s="17">
        <v>0</v>
      </c>
      <c r="H129" s="20"/>
      <c r="I129" s="19">
        <v>0</v>
      </c>
      <c r="J129" s="18"/>
      <c r="K129" s="17">
        <v>0</v>
      </c>
      <c r="L129" s="17"/>
      <c r="M129" s="20"/>
      <c r="N129" s="19">
        <f>(C129-I129)</f>
        <v>0</v>
      </c>
      <c r="O129" s="16">
        <f>(D129-I129)</f>
        <v>0</v>
      </c>
      <c r="P129" s="18"/>
      <c r="Q129" s="17">
        <f>(G129-K129)</f>
        <v>0</v>
      </c>
      <c r="R129" s="16">
        <v>0</v>
      </c>
      <c r="S129" s="16">
        <v>0</v>
      </c>
      <c r="T129" s="17">
        <v>0</v>
      </c>
      <c r="U129" s="16">
        <v>0</v>
      </c>
      <c r="V129" s="16">
        <v>0</v>
      </c>
      <c r="W129" s="17">
        <v>0</v>
      </c>
      <c r="X129" s="16">
        <v>0</v>
      </c>
      <c r="Y129" s="16">
        <v>0</v>
      </c>
      <c r="Z129" s="15"/>
      <c r="AA129" s="14">
        <v>0</v>
      </c>
      <c r="AB129" s="6"/>
      <c r="AG129"/>
    </row>
    <row r="130" spans="1:33" ht="15">
      <c r="A130" s="22"/>
      <c r="B130" s="21" t="s">
        <v>18</v>
      </c>
      <c r="C130" s="16">
        <v>0</v>
      </c>
      <c r="D130" s="16">
        <v>0</v>
      </c>
      <c r="E130" s="18">
        <f>(D130/D$11)</f>
        <v>0</v>
      </c>
      <c r="F130" s="18">
        <f>(D130/D$122)</f>
        <v>0</v>
      </c>
      <c r="G130" s="17">
        <v>0</v>
      </c>
      <c r="H130" s="20"/>
      <c r="I130" s="19">
        <v>0</v>
      </c>
      <c r="J130" s="18"/>
      <c r="K130" s="17">
        <v>0</v>
      </c>
      <c r="L130" s="17"/>
      <c r="M130" s="20"/>
      <c r="N130" s="19">
        <f>(C130-I130)</f>
        <v>0</v>
      </c>
      <c r="O130" s="16">
        <f>(D130-I130)</f>
        <v>0</v>
      </c>
      <c r="P130" s="18"/>
      <c r="Q130" s="17">
        <f>(G130-K130)</f>
        <v>0</v>
      </c>
      <c r="R130" s="16">
        <v>0</v>
      </c>
      <c r="S130" s="16">
        <v>0</v>
      </c>
      <c r="T130" s="17">
        <v>0</v>
      </c>
      <c r="U130" s="16">
        <v>0</v>
      </c>
      <c r="V130" s="16">
        <v>0</v>
      </c>
      <c r="W130" s="17">
        <v>0</v>
      </c>
      <c r="X130" s="16">
        <v>0</v>
      </c>
      <c r="Y130" s="16">
        <v>0</v>
      </c>
      <c r="Z130" s="15"/>
      <c r="AA130" s="14">
        <v>0</v>
      </c>
      <c r="AB130" s="6"/>
      <c r="AG130"/>
    </row>
    <row r="131" spans="1:33" s="28" customFormat="1" ht="15">
      <c r="A131" s="22"/>
      <c r="B131" s="21" t="s">
        <v>17</v>
      </c>
      <c r="C131" s="16">
        <v>206</v>
      </c>
      <c r="D131" s="16">
        <v>209</v>
      </c>
      <c r="E131" s="18">
        <f>(D131/D$11)</f>
        <v>0.011664248241991294</v>
      </c>
      <c r="F131" s="18">
        <f>(D131/D$122)</f>
        <v>0.5954415954415955</v>
      </c>
      <c r="G131" s="17">
        <v>48792985</v>
      </c>
      <c r="H131" s="20">
        <v>23</v>
      </c>
      <c r="I131" s="19">
        <v>203</v>
      </c>
      <c r="J131" s="18">
        <f>(I131/D131)</f>
        <v>0.9712918660287081</v>
      </c>
      <c r="K131" s="17">
        <v>47875337</v>
      </c>
      <c r="L131" s="17">
        <f>(K131/I131)</f>
        <v>235839.09852216748</v>
      </c>
      <c r="M131" s="20">
        <v>14</v>
      </c>
      <c r="N131" s="19">
        <f>(C131-I131)</f>
        <v>3</v>
      </c>
      <c r="O131" s="16">
        <f>(D131-I131)</f>
        <v>6</v>
      </c>
      <c r="P131" s="18">
        <f>(O131/D131)</f>
        <v>0.028708133971291867</v>
      </c>
      <c r="Q131" s="17">
        <f>(G131-K131)</f>
        <v>917648</v>
      </c>
      <c r="R131" s="16">
        <v>3</v>
      </c>
      <c r="S131" s="16">
        <v>6</v>
      </c>
      <c r="T131" s="17">
        <v>917648</v>
      </c>
      <c r="U131" s="16">
        <v>0</v>
      </c>
      <c r="V131" s="16">
        <v>0</v>
      </c>
      <c r="W131" s="17">
        <v>0</v>
      </c>
      <c r="X131" s="16">
        <v>0</v>
      </c>
      <c r="Y131" s="16">
        <v>0</v>
      </c>
      <c r="Z131" s="31"/>
      <c r="AA131" s="14">
        <v>0</v>
      </c>
      <c r="AB131" s="29"/>
      <c r="AG131"/>
    </row>
    <row r="132" spans="1:33" ht="15">
      <c r="A132" s="22"/>
      <c r="B132" s="21" t="s">
        <v>16</v>
      </c>
      <c r="C132" s="16">
        <v>0</v>
      </c>
      <c r="D132" s="16">
        <v>0</v>
      </c>
      <c r="E132" s="18">
        <f>(D132/D$11)</f>
        <v>0</v>
      </c>
      <c r="F132" s="18">
        <f>(D132/D$122)</f>
        <v>0</v>
      </c>
      <c r="G132" s="17">
        <v>0</v>
      </c>
      <c r="H132" s="44"/>
      <c r="I132" s="19">
        <v>0</v>
      </c>
      <c r="J132" s="18"/>
      <c r="K132" s="17">
        <v>0</v>
      </c>
      <c r="L132" s="17"/>
      <c r="M132" s="20"/>
      <c r="N132" s="19">
        <f>(C132-I132)</f>
        <v>0</v>
      </c>
      <c r="O132" s="16">
        <f>(D132-I132)</f>
        <v>0</v>
      </c>
      <c r="P132" s="18"/>
      <c r="Q132" s="17">
        <f>(G132-K132)</f>
        <v>0</v>
      </c>
      <c r="R132" s="16">
        <v>0</v>
      </c>
      <c r="S132" s="16">
        <v>0</v>
      </c>
      <c r="T132" s="17">
        <v>0</v>
      </c>
      <c r="U132" s="16">
        <v>0</v>
      </c>
      <c r="V132" s="16">
        <v>0</v>
      </c>
      <c r="W132" s="17">
        <v>0</v>
      </c>
      <c r="X132" s="16">
        <v>0</v>
      </c>
      <c r="Y132" s="16">
        <v>0</v>
      </c>
      <c r="Z132" s="15"/>
      <c r="AA132" s="14">
        <v>0</v>
      </c>
      <c r="AB132" s="27"/>
      <c r="AG132"/>
    </row>
    <row r="133" spans="1:33" ht="15">
      <c r="A133" s="22"/>
      <c r="B133" s="42"/>
      <c r="C133" s="41"/>
      <c r="D133" s="41"/>
      <c r="E133" s="15"/>
      <c r="F133" s="15"/>
      <c r="G133" s="39"/>
      <c r="H133" s="20"/>
      <c r="I133" s="40"/>
      <c r="J133" s="15"/>
      <c r="K133" s="39"/>
      <c r="L133" s="17"/>
      <c r="M133" s="43"/>
      <c r="N133" s="19"/>
      <c r="O133" s="16"/>
      <c r="P133" s="16"/>
      <c r="Q133" s="17"/>
      <c r="R133" s="38"/>
      <c r="S133" s="38"/>
      <c r="T133" s="39"/>
      <c r="U133" s="38"/>
      <c r="V133" s="38"/>
      <c r="W133" s="39"/>
      <c r="X133" s="38"/>
      <c r="Y133" s="38"/>
      <c r="Z133" s="15"/>
      <c r="AA133" s="37"/>
      <c r="AB133" s="27"/>
      <c r="AG133"/>
    </row>
    <row r="134" spans="2:33" s="22" customFormat="1" ht="15">
      <c r="B134" s="36" t="s">
        <v>15</v>
      </c>
      <c r="C134" s="25">
        <v>128</v>
      </c>
      <c r="D134" s="25">
        <v>706</v>
      </c>
      <c r="E134" s="33">
        <f>(D134/D$11)</f>
        <v>0.03940171894184619</v>
      </c>
      <c r="F134" s="33">
        <f>(D134/D$134)</f>
        <v>1</v>
      </c>
      <c r="G134" s="32">
        <v>57136313</v>
      </c>
      <c r="H134" s="35">
        <v>22</v>
      </c>
      <c r="I134" s="34">
        <v>112</v>
      </c>
      <c r="J134" s="33">
        <f>(I134/D134)</f>
        <v>0.15864022662889518</v>
      </c>
      <c r="K134" s="32">
        <v>15809891</v>
      </c>
      <c r="L134" s="32">
        <f>(K134/I134)</f>
        <v>141159.74107142858</v>
      </c>
      <c r="M134" s="35">
        <v>64</v>
      </c>
      <c r="N134" s="34">
        <f>(C134-I134)</f>
        <v>16</v>
      </c>
      <c r="O134" s="25">
        <f>(D134-I134)</f>
        <v>594</v>
      </c>
      <c r="P134" s="33">
        <f>(O134/D134)</f>
        <v>0.8413597733711048</v>
      </c>
      <c r="Q134" s="32">
        <f>(G134-K134)</f>
        <v>41326422</v>
      </c>
      <c r="R134" s="25">
        <v>0</v>
      </c>
      <c r="S134" s="25">
        <v>0</v>
      </c>
      <c r="T134" s="32">
        <v>0</v>
      </c>
      <c r="U134" s="25">
        <v>0</v>
      </c>
      <c r="V134" s="25">
        <v>0</v>
      </c>
      <c r="W134" s="32">
        <v>0</v>
      </c>
      <c r="X134" s="25">
        <v>16</v>
      </c>
      <c r="Y134" s="25">
        <v>594</v>
      </c>
      <c r="Z134" s="33">
        <f>(Y134/O134)</f>
        <v>1</v>
      </c>
      <c r="AA134" s="30">
        <v>41326422</v>
      </c>
      <c r="AB134" s="27"/>
      <c r="AG134" s="23"/>
    </row>
    <row r="135" spans="1:33" ht="15">
      <c r="A135" s="22"/>
      <c r="B135" s="21" t="s">
        <v>14</v>
      </c>
      <c r="C135" s="16">
        <v>12</v>
      </c>
      <c r="D135" s="16">
        <v>12</v>
      </c>
      <c r="E135" s="18">
        <f>(D135/D$11)</f>
        <v>0.0006697176024109834</v>
      </c>
      <c r="F135" s="18">
        <f>(D135/D$134)</f>
        <v>0.0169971671388102</v>
      </c>
      <c r="G135" s="17">
        <v>1392125</v>
      </c>
      <c r="H135" s="20">
        <v>61</v>
      </c>
      <c r="I135" s="19">
        <v>12</v>
      </c>
      <c r="J135" s="18">
        <f>(I135/D135)</f>
        <v>1</v>
      </c>
      <c r="K135" s="17">
        <v>1392125</v>
      </c>
      <c r="L135" s="17">
        <f>(K135/I135)</f>
        <v>116010.41666666667</v>
      </c>
      <c r="M135" s="20">
        <v>70</v>
      </c>
      <c r="N135" s="19">
        <f>(C135-I135)</f>
        <v>0</v>
      </c>
      <c r="O135" s="16">
        <f>(D135-I135)</f>
        <v>0</v>
      </c>
      <c r="P135" s="18">
        <f>(O135/D135)</f>
        <v>0</v>
      </c>
      <c r="Q135" s="17">
        <f>(G135-K135)</f>
        <v>0</v>
      </c>
      <c r="R135" s="16">
        <v>0</v>
      </c>
      <c r="S135" s="16">
        <v>0</v>
      </c>
      <c r="T135" s="17">
        <v>0</v>
      </c>
      <c r="U135" s="16">
        <v>0</v>
      </c>
      <c r="V135" s="16">
        <v>0</v>
      </c>
      <c r="W135" s="17">
        <v>0</v>
      </c>
      <c r="X135" s="16">
        <v>0</v>
      </c>
      <c r="Y135" s="16">
        <v>0</v>
      </c>
      <c r="Z135" s="15"/>
      <c r="AA135" s="14">
        <v>0</v>
      </c>
      <c r="AB135" s="6"/>
      <c r="AG135"/>
    </row>
    <row r="136" spans="1:33" ht="15">
      <c r="A136" s="22"/>
      <c r="B136" s="21" t="s">
        <v>13</v>
      </c>
      <c r="C136" s="16">
        <v>30</v>
      </c>
      <c r="D136" s="16">
        <v>30</v>
      </c>
      <c r="E136" s="18">
        <f>(D136/D$11)</f>
        <v>0.0016742940060274585</v>
      </c>
      <c r="F136" s="18">
        <f>(D136/D$134)</f>
        <v>0.042492917847025496</v>
      </c>
      <c r="G136" s="17">
        <v>3184941</v>
      </c>
      <c r="H136" s="20">
        <v>58</v>
      </c>
      <c r="I136" s="19">
        <v>30</v>
      </c>
      <c r="J136" s="18">
        <f>(I136/D136)</f>
        <v>1</v>
      </c>
      <c r="K136" s="17">
        <v>3184941</v>
      </c>
      <c r="L136" s="17">
        <f>(K136/I136)</f>
        <v>106164.7</v>
      </c>
      <c r="M136" s="20">
        <v>72</v>
      </c>
      <c r="N136" s="19">
        <f>(C136-I136)</f>
        <v>0</v>
      </c>
      <c r="O136" s="16">
        <f>(D136-I136)</f>
        <v>0</v>
      </c>
      <c r="P136" s="18">
        <f>(O136/D136)</f>
        <v>0</v>
      </c>
      <c r="Q136" s="17">
        <f>(G136-K136)</f>
        <v>0</v>
      </c>
      <c r="R136" s="16">
        <v>0</v>
      </c>
      <c r="S136" s="16">
        <v>0</v>
      </c>
      <c r="T136" s="17">
        <v>0</v>
      </c>
      <c r="U136" s="16">
        <v>0</v>
      </c>
      <c r="V136" s="16">
        <v>0</v>
      </c>
      <c r="W136" s="17">
        <v>0</v>
      </c>
      <c r="X136" s="16">
        <v>0</v>
      </c>
      <c r="Y136" s="16">
        <v>0</v>
      </c>
      <c r="Z136" s="15"/>
      <c r="AA136" s="14">
        <v>0</v>
      </c>
      <c r="AB136" s="6"/>
      <c r="AG136"/>
    </row>
    <row r="137" spans="1:33" s="28" customFormat="1" ht="15">
      <c r="A137" s="22"/>
      <c r="B137" s="21" t="s">
        <v>12</v>
      </c>
      <c r="C137" s="16">
        <v>0</v>
      </c>
      <c r="D137" s="16">
        <v>0</v>
      </c>
      <c r="E137" s="18">
        <f>(D137/D$11)</f>
        <v>0</v>
      </c>
      <c r="F137" s="18">
        <f>(D137/D$134)</f>
        <v>0</v>
      </c>
      <c r="G137" s="17">
        <v>0</v>
      </c>
      <c r="H137" s="20"/>
      <c r="I137" s="19">
        <v>0</v>
      </c>
      <c r="J137" s="18"/>
      <c r="K137" s="17">
        <v>0</v>
      </c>
      <c r="L137" s="15"/>
      <c r="M137" s="20"/>
      <c r="N137" s="19">
        <f>(C137-I137)</f>
        <v>0</v>
      </c>
      <c r="O137" s="16">
        <f>(D137-I137)</f>
        <v>0</v>
      </c>
      <c r="P137" s="18"/>
      <c r="Q137" s="17">
        <f>(G137-K137)</f>
        <v>0</v>
      </c>
      <c r="R137" s="16">
        <v>0</v>
      </c>
      <c r="S137" s="16">
        <v>0</v>
      </c>
      <c r="T137" s="17">
        <v>0</v>
      </c>
      <c r="U137" s="16">
        <v>0</v>
      </c>
      <c r="V137" s="16">
        <v>0</v>
      </c>
      <c r="W137" s="17">
        <v>0</v>
      </c>
      <c r="X137" s="16">
        <v>0</v>
      </c>
      <c r="Y137" s="16">
        <v>0</v>
      </c>
      <c r="Z137" s="18"/>
      <c r="AA137" s="14">
        <v>0</v>
      </c>
      <c r="AB137" s="29"/>
      <c r="AG137"/>
    </row>
    <row r="138" spans="1:33" ht="15">
      <c r="A138" s="22"/>
      <c r="B138" s="21" t="s">
        <v>11</v>
      </c>
      <c r="C138" s="16">
        <v>25</v>
      </c>
      <c r="D138" s="16">
        <v>603</v>
      </c>
      <c r="E138" s="18">
        <f>(D138/D$11)</f>
        <v>0.03365330952115191</v>
      </c>
      <c r="F138" s="18">
        <f>(D138/D$134)</f>
        <v>0.8541076487252125</v>
      </c>
      <c r="G138" s="17">
        <v>42638597</v>
      </c>
      <c r="H138" s="20">
        <v>25</v>
      </c>
      <c r="I138" s="19">
        <v>9</v>
      </c>
      <c r="J138" s="18">
        <f>(I138/D138)</f>
        <v>0.014925373134328358</v>
      </c>
      <c r="K138" s="17">
        <v>1312175</v>
      </c>
      <c r="L138" s="17">
        <f>(K138/I138)</f>
        <v>145797.22222222222</v>
      </c>
      <c r="M138" s="20">
        <v>59</v>
      </c>
      <c r="N138" s="19">
        <f>(C138-I138)</f>
        <v>16</v>
      </c>
      <c r="O138" s="16">
        <f>(D138-I138)</f>
        <v>594</v>
      </c>
      <c r="P138" s="18">
        <f>(O138/D138)</f>
        <v>0.9850746268656716</v>
      </c>
      <c r="Q138" s="17">
        <f>(G138-K138)</f>
        <v>41326422</v>
      </c>
      <c r="R138" s="16">
        <v>0</v>
      </c>
      <c r="S138" s="16">
        <v>0</v>
      </c>
      <c r="T138" s="17">
        <v>0</v>
      </c>
      <c r="U138" s="16">
        <v>0</v>
      </c>
      <c r="V138" s="16">
        <v>0</v>
      </c>
      <c r="W138" s="17">
        <v>0</v>
      </c>
      <c r="X138" s="16">
        <v>16</v>
      </c>
      <c r="Y138" s="16">
        <v>594</v>
      </c>
      <c r="Z138" s="18">
        <f>(Y138/O138)</f>
        <v>1</v>
      </c>
      <c r="AA138" s="14">
        <v>41326422</v>
      </c>
      <c r="AB138" s="27"/>
      <c r="AG138"/>
    </row>
    <row r="139" spans="1:33" ht="15">
      <c r="A139" s="22"/>
      <c r="B139" s="21" t="s">
        <v>10</v>
      </c>
      <c r="C139" s="16">
        <v>0</v>
      </c>
      <c r="D139" s="16">
        <v>0</v>
      </c>
      <c r="E139" s="18">
        <f>(D139/D$11)</f>
        <v>0</v>
      </c>
      <c r="F139" s="18">
        <f>(D139/D$134)</f>
        <v>0</v>
      </c>
      <c r="G139" s="17">
        <v>0</v>
      </c>
      <c r="H139" s="20"/>
      <c r="I139" s="19">
        <v>0</v>
      </c>
      <c r="J139" s="18"/>
      <c r="K139" s="17">
        <v>0</v>
      </c>
      <c r="L139" s="17"/>
      <c r="M139" s="20"/>
      <c r="N139" s="19">
        <f>(C139-I139)</f>
        <v>0</v>
      </c>
      <c r="O139" s="16">
        <f>(D139-I139)</f>
        <v>0</v>
      </c>
      <c r="P139" s="18"/>
      <c r="Q139" s="17">
        <f>(G139-K139)</f>
        <v>0</v>
      </c>
      <c r="R139" s="16">
        <v>0</v>
      </c>
      <c r="S139" s="16">
        <v>0</v>
      </c>
      <c r="T139" s="17">
        <v>0</v>
      </c>
      <c r="U139" s="16">
        <v>0</v>
      </c>
      <c r="V139" s="16">
        <v>0</v>
      </c>
      <c r="W139" s="17">
        <v>0</v>
      </c>
      <c r="X139" s="16">
        <v>0</v>
      </c>
      <c r="Y139" s="16">
        <v>0</v>
      </c>
      <c r="Z139" s="15"/>
      <c r="AA139" s="14">
        <v>0</v>
      </c>
      <c r="AB139" s="6"/>
      <c r="AG139"/>
    </row>
    <row r="140" spans="1:33" ht="15">
      <c r="A140" s="22"/>
      <c r="B140" s="21" t="s">
        <v>9</v>
      </c>
      <c r="C140" s="16">
        <v>58</v>
      </c>
      <c r="D140" s="16">
        <v>58</v>
      </c>
      <c r="E140" s="18">
        <f>(D140/D$11)</f>
        <v>0.0032369684116530864</v>
      </c>
      <c r="F140" s="18">
        <f>(D140/D$134)</f>
        <v>0.0821529745042493</v>
      </c>
      <c r="G140" s="17">
        <v>9642760</v>
      </c>
      <c r="H140" s="20">
        <v>41</v>
      </c>
      <c r="I140" s="19">
        <v>58</v>
      </c>
      <c r="J140" s="18">
        <f>(I140/D140)</f>
        <v>1</v>
      </c>
      <c r="K140" s="17">
        <v>9642760</v>
      </c>
      <c r="L140" s="17">
        <f>(K140/I140)</f>
        <v>166254.4827586207</v>
      </c>
      <c r="M140" s="20">
        <v>53</v>
      </c>
      <c r="N140" s="19">
        <f>(C140-I140)</f>
        <v>0</v>
      </c>
      <c r="O140" s="16">
        <f>(D140-I140)</f>
        <v>0</v>
      </c>
      <c r="P140" s="18">
        <f>(O140/D140)</f>
        <v>0</v>
      </c>
      <c r="Q140" s="17">
        <f>(G140-K140)</f>
        <v>0</v>
      </c>
      <c r="R140" s="16">
        <v>0</v>
      </c>
      <c r="S140" s="16">
        <v>0</v>
      </c>
      <c r="T140" s="17">
        <v>0</v>
      </c>
      <c r="U140" s="16">
        <v>0</v>
      </c>
      <c r="V140" s="16">
        <v>0</v>
      </c>
      <c r="W140" s="17">
        <v>0</v>
      </c>
      <c r="X140" s="16">
        <v>0</v>
      </c>
      <c r="Y140" s="16">
        <v>0</v>
      </c>
      <c r="Z140" s="15"/>
      <c r="AA140" s="14">
        <v>0</v>
      </c>
      <c r="AB140" s="27"/>
      <c r="AG140"/>
    </row>
    <row r="141" spans="1:33" ht="15">
      <c r="A141" s="22"/>
      <c r="B141" s="21" t="s">
        <v>8</v>
      </c>
      <c r="C141" s="16">
        <v>3</v>
      </c>
      <c r="D141" s="16">
        <v>3</v>
      </c>
      <c r="E141" s="18">
        <f>(D141/D$11)</f>
        <v>0.00016742940060274585</v>
      </c>
      <c r="F141" s="18">
        <f>(D141/D$134)</f>
        <v>0.00424929178470255</v>
      </c>
      <c r="G141" s="17">
        <v>277890</v>
      </c>
      <c r="H141" s="20">
        <v>73</v>
      </c>
      <c r="I141" s="19">
        <v>3</v>
      </c>
      <c r="J141" s="18">
        <f>(I141/D141)</f>
        <v>1</v>
      </c>
      <c r="K141" s="17">
        <v>277890</v>
      </c>
      <c r="L141" s="17">
        <f>(K141/I141)</f>
        <v>92630</v>
      </c>
      <c r="M141" s="20">
        <v>75</v>
      </c>
      <c r="N141" s="19">
        <f>(C141-I141)</f>
        <v>0</v>
      </c>
      <c r="O141" s="16">
        <f>(D141-I141)</f>
        <v>0</v>
      </c>
      <c r="P141" s="18">
        <f>(O141/D141)</f>
        <v>0</v>
      </c>
      <c r="Q141" s="17">
        <f>(G141-K141)</f>
        <v>0</v>
      </c>
      <c r="R141" s="16">
        <v>0</v>
      </c>
      <c r="S141" s="16">
        <v>0</v>
      </c>
      <c r="T141" s="17">
        <v>0</v>
      </c>
      <c r="U141" s="16">
        <v>0</v>
      </c>
      <c r="V141" s="16">
        <v>0</v>
      </c>
      <c r="W141" s="17">
        <v>0</v>
      </c>
      <c r="X141" s="16">
        <v>0</v>
      </c>
      <c r="Y141" s="16">
        <v>0</v>
      </c>
      <c r="Z141" s="15"/>
      <c r="AA141" s="14">
        <v>0</v>
      </c>
      <c r="AB141" s="6"/>
      <c r="AG141"/>
    </row>
    <row r="142" spans="1:33" ht="15">
      <c r="A142" s="22"/>
      <c r="B142" s="42"/>
      <c r="C142" s="41"/>
      <c r="D142" s="41"/>
      <c r="E142" s="15"/>
      <c r="F142" s="15"/>
      <c r="G142" s="39"/>
      <c r="H142" s="20"/>
      <c r="I142" s="40"/>
      <c r="J142" s="15"/>
      <c r="K142" s="39"/>
      <c r="L142" s="17"/>
      <c r="M142" s="20"/>
      <c r="N142" s="19"/>
      <c r="O142" s="16"/>
      <c r="P142" s="16"/>
      <c r="Q142" s="17"/>
      <c r="R142" s="38"/>
      <c r="S142" s="38"/>
      <c r="T142" s="39"/>
      <c r="U142" s="38"/>
      <c r="V142" s="38"/>
      <c r="W142" s="39"/>
      <c r="X142" s="38"/>
      <c r="Y142" s="38"/>
      <c r="Z142" s="15"/>
      <c r="AA142" s="37"/>
      <c r="AB142" s="6"/>
      <c r="AG142"/>
    </row>
    <row r="143" spans="1:33" s="28" customFormat="1" ht="15">
      <c r="A143" s="22"/>
      <c r="B143" s="36" t="s">
        <v>7</v>
      </c>
      <c r="C143" s="25">
        <v>125</v>
      </c>
      <c r="D143" s="25">
        <v>128</v>
      </c>
      <c r="E143" s="33">
        <f>(D143/D$11)</f>
        <v>0.007143654425717156</v>
      </c>
      <c r="F143" s="33">
        <f>(D143/D$143)</f>
        <v>1</v>
      </c>
      <c r="G143" s="32">
        <v>34040608</v>
      </c>
      <c r="H143" s="35">
        <v>30</v>
      </c>
      <c r="I143" s="34">
        <v>123</v>
      </c>
      <c r="J143" s="33">
        <f>(I143/D143)</f>
        <v>0.9609375</v>
      </c>
      <c r="K143" s="32">
        <v>32640608</v>
      </c>
      <c r="L143" s="32">
        <f>(K143/I143)</f>
        <v>265370.7967479675</v>
      </c>
      <c r="M143" s="35">
        <v>11</v>
      </c>
      <c r="N143" s="34">
        <f>(C143-I143)</f>
        <v>2</v>
      </c>
      <c r="O143" s="25">
        <f>(D143-I143)</f>
        <v>5</v>
      </c>
      <c r="P143" s="33">
        <f>(O143/D143)</f>
        <v>0.0390625</v>
      </c>
      <c r="Q143" s="32">
        <f>(G143-K143)</f>
        <v>1400000</v>
      </c>
      <c r="R143" s="25">
        <v>1</v>
      </c>
      <c r="S143" s="25">
        <v>2</v>
      </c>
      <c r="T143" s="32">
        <v>800000</v>
      </c>
      <c r="U143" s="25">
        <v>1</v>
      </c>
      <c r="V143" s="25">
        <v>3</v>
      </c>
      <c r="W143" s="32">
        <v>600000</v>
      </c>
      <c r="X143" s="25">
        <v>0</v>
      </c>
      <c r="Y143" s="25">
        <v>0</v>
      </c>
      <c r="Z143" s="31"/>
      <c r="AA143" s="30">
        <v>0</v>
      </c>
      <c r="AB143" s="29"/>
      <c r="AG143" s="23"/>
    </row>
    <row r="144" spans="1:33" ht="15">
      <c r="A144" s="22"/>
      <c r="B144" s="21" t="s">
        <v>6</v>
      </c>
      <c r="C144" s="16">
        <v>4</v>
      </c>
      <c r="D144" s="16">
        <v>4</v>
      </c>
      <c r="E144" s="18">
        <f>(D144/D$11)</f>
        <v>0.00022323920080366113</v>
      </c>
      <c r="F144" s="18">
        <f>(D144/D$143)</f>
        <v>0.03125</v>
      </c>
      <c r="G144" s="17">
        <v>520800</v>
      </c>
      <c r="H144" s="20">
        <v>69</v>
      </c>
      <c r="I144" s="19">
        <v>4</v>
      </c>
      <c r="J144" s="18">
        <f>(I144/D144)</f>
        <v>1</v>
      </c>
      <c r="K144" s="17">
        <v>520800</v>
      </c>
      <c r="L144" s="17">
        <f>(K144/I144)</f>
        <v>130200</v>
      </c>
      <c r="M144" s="20">
        <v>67</v>
      </c>
      <c r="N144" s="19">
        <f>(C144-I144)</f>
        <v>0</v>
      </c>
      <c r="O144" s="16">
        <f>(D144-I144)</f>
        <v>0</v>
      </c>
      <c r="P144" s="18">
        <f>(O144/D144)</f>
        <v>0</v>
      </c>
      <c r="Q144" s="17">
        <f>(G144-K144)</f>
        <v>0</v>
      </c>
      <c r="R144" s="16">
        <v>0</v>
      </c>
      <c r="S144" s="16">
        <v>0</v>
      </c>
      <c r="T144" s="17">
        <v>0</v>
      </c>
      <c r="U144" s="16">
        <v>0</v>
      </c>
      <c r="V144" s="16">
        <v>0</v>
      </c>
      <c r="W144" s="17">
        <v>0</v>
      </c>
      <c r="X144" s="16">
        <v>0</v>
      </c>
      <c r="Y144" s="16">
        <v>0</v>
      </c>
      <c r="Z144" s="15"/>
      <c r="AA144" s="14">
        <v>0</v>
      </c>
      <c r="AB144" s="27"/>
      <c r="AG144"/>
    </row>
    <row r="145" spans="1:33" ht="15">
      <c r="A145" s="22"/>
      <c r="B145" s="21" t="s">
        <v>5</v>
      </c>
      <c r="C145" s="16">
        <v>39</v>
      </c>
      <c r="D145" s="16">
        <v>42</v>
      </c>
      <c r="E145" s="18">
        <f>(D145/D$11)</f>
        <v>0.002344011608438442</v>
      </c>
      <c r="F145" s="18">
        <f>(D145/D$143)</f>
        <v>0.328125</v>
      </c>
      <c r="G145" s="17">
        <v>9192038</v>
      </c>
      <c r="H145" s="20">
        <v>42</v>
      </c>
      <c r="I145" s="19">
        <v>37</v>
      </c>
      <c r="J145" s="18">
        <f>(I145/D145)</f>
        <v>0.8809523809523809</v>
      </c>
      <c r="K145" s="17">
        <v>7792038</v>
      </c>
      <c r="L145" s="17">
        <f>(K145/I145)</f>
        <v>210595.62162162163</v>
      </c>
      <c r="M145" s="20">
        <v>23</v>
      </c>
      <c r="N145" s="19">
        <f>(C145-I145)</f>
        <v>2</v>
      </c>
      <c r="O145" s="16">
        <f>(D145-I145)</f>
        <v>5</v>
      </c>
      <c r="P145" s="18">
        <f>(O145/D145)</f>
        <v>0.11904761904761904</v>
      </c>
      <c r="Q145" s="17">
        <f>(G145-K145)</f>
        <v>1400000</v>
      </c>
      <c r="R145" s="16">
        <v>1</v>
      </c>
      <c r="S145" s="16">
        <v>2</v>
      </c>
      <c r="T145" s="17">
        <v>800000</v>
      </c>
      <c r="U145" s="16">
        <v>1</v>
      </c>
      <c r="V145" s="16">
        <v>3</v>
      </c>
      <c r="W145" s="17">
        <v>600000</v>
      </c>
      <c r="X145" s="16">
        <v>0</v>
      </c>
      <c r="Y145" s="16">
        <v>0</v>
      </c>
      <c r="Z145" s="15"/>
      <c r="AA145" s="14">
        <v>0</v>
      </c>
      <c r="AB145" s="6"/>
      <c r="AG145"/>
    </row>
    <row r="146" spans="1:33" ht="15">
      <c r="A146" s="22"/>
      <c r="B146" s="21" t="s">
        <v>4</v>
      </c>
      <c r="C146" s="16">
        <v>0</v>
      </c>
      <c r="D146" s="16">
        <v>0</v>
      </c>
      <c r="E146" s="18">
        <f>(D146/D$11)</f>
        <v>0</v>
      </c>
      <c r="F146" s="18">
        <f>(D146/D$143)</f>
        <v>0</v>
      </c>
      <c r="G146" s="17">
        <v>0</v>
      </c>
      <c r="H146" s="20"/>
      <c r="I146" s="19">
        <v>0</v>
      </c>
      <c r="J146" s="18"/>
      <c r="K146" s="17">
        <v>0</v>
      </c>
      <c r="L146" s="17"/>
      <c r="M146" s="26"/>
      <c r="N146" s="19">
        <f>(C146-I146)</f>
        <v>0</v>
      </c>
      <c r="O146" s="16">
        <f>(D146-I146)</f>
        <v>0</v>
      </c>
      <c r="P146" s="18"/>
      <c r="Q146" s="17">
        <f>(G146-K146)</f>
        <v>0</v>
      </c>
      <c r="R146" s="16">
        <v>0</v>
      </c>
      <c r="S146" s="16">
        <v>0</v>
      </c>
      <c r="T146" s="17">
        <v>0</v>
      </c>
      <c r="U146" s="16">
        <v>0</v>
      </c>
      <c r="V146" s="16">
        <v>0</v>
      </c>
      <c r="W146" s="17">
        <v>0</v>
      </c>
      <c r="X146" s="16">
        <v>0</v>
      </c>
      <c r="Y146" s="16">
        <v>0</v>
      </c>
      <c r="Z146" s="15"/>
      <c r="AA146" s="14">
        <v>0</v>
      </c>
      <c r="AB146" s="6"/>
      <c r="AG146"/>
    </row>
    <row r="147" spans="2:33" s="22" customFormat="1" ht="15">
      <c r="B147" s="21" t="s">
        <v>3</v>
      </c>
      <c r="C147" s="16">
        <v>0</v>
      </c>
      <c r="D147" s="16">
        <v>0</v>
      </c>
      <c r="E147" s="18">
        <f>(D147/D$11)</f>
        <v>0</v>
      </c>
      <c r="F147" s="18">
        <f>(D147/D$143)</f>
        <v>0</v>
      </c>
      <c r="G147" s="17">
        <v>0</v>
      </c>
      <c r="H147" s="20"/>
      <c r="I147" s="19">
        <v>0</v>
      </c>
      <c r="J147" s="18"/>
      <c r="K147" s="17">
        <v>0</v>
      </c>
      <c r="L147" s="16"/>
      <c r="M147" s="20"/>
      <c r="N147" s="19">
        <f>(C147-I147)</f>
        <v>0</v>
      </c>
      <c r="O147" s="16">
        <f>(D147-I147)</f>
        <v>0</v>
      </c>
      <c r="P147" s="18"/>
      <c r="Q147" s="17">
        <f>(G147-K147)</f>
        <v>0</v>
      </c>
      <c r="R147" s="16">
        <v>0</v>
      </c>
      <c r="S147" s="16">
        <v>0</v>
      </c>
      <c r="T147" s="17">
        <v>0</v>
      </c>
      <c r="U147" s="16">
        <v>0</v>
      </c>
      <c r="V147" s="16">
        <v>0</v>
      </c>
      <c r="W147" s="17">
        <v>0</v>
      </c>
      <c r="X147" s="16">
        <v>0</v>
      </c>
      <c r="Y147" s="16">
        <v>0</v>
      </c>
      <c r="Z147" s="25"/>
      <c r="AA147" s="14">
        <v>0</v>
      </c>
      <c r="AB147" s="24"/>
      <c r="AG147" s="23"/>
    </row>
    <row r="148" spans="1:33" ht="15">
      <c r="A148" s="22"/>
      <c r="B148" s="21" t="s">
        <v>2</v>
      </c>
      <c r="C148" s="16">
        <v>82</v>
      </c>
      <c r="D148" s="16">
        <v>82</v>
      </c>
      <c r="E148" s="18">
        <f>(D148/D$11)</f>
        <v>0.004576403616475053</v>
      </c>
      <c r="F148" s="18">
        <f>(D148/D$143)</f>
        <v>0.640625</v>
      </c>
      <c r="G148" s="17">
        <v>24327770</v>
      </c>
      <c r="H148" s="20">
        <v>33</v>
      </c>
      <c r="I148" s="19">
        <v>82</v>
      </c>
      <c r="J148" s="18">
        <f>(I148/D148)</f>
        <v>1</v>
      </c>
      <c r="K148" s="17">
        <v>24327770</v>
      </c>
      <c r="L148" s="17">
        <f>(K148/I148)</f>
        <v>296680.1219512195</v>
      </c>
      <c r="M148" s="20">
        <v>7</v>
      </c>
      <c r="N148" s="19">
        <f>(C148-I148)</f>
        <v>0</v>
      </c>
      <c r="O148" s="16">
        <f>(D148-I148)</f>
        <v>0</v>
      </c>
      <c r="P148" s="18">
        <f>(O148/D148)</f>
        <v>0</v>
      </c>
      <c r="Q148" s="17">
        <f>(G148-K148)</f>
        <v>0</v>
      </c>
      <c r="R148" s="16">
        <v>0</v>
      </c>
      <c r="S148" s="16">
        <v>0</v>
      </c>
      <c r="T148" s="17">
        <v>0</v>
      </c>
      <c r="U148" s="16">
        <v>0</v>
      </c>
      <c r="V148" s="16">
        <v>0</v>
      </c>
      <c r="W148" s="17">
        <v>0</v>
      </c>
      <c r="X148" s="16">
        <v>0</v>
      </c>
      <c r="Y148" s="16">
        <v>0</v>
      </c>
      <c r="Z148" s="15"/>
      <c r="AA148" s="14">
        <v>0</v>
      </c>
      <c r="AB148" s="6"/>
      <c r="AG148"/>
    </row>
    <row r="149" spans="2:29" ht="15.75" thickBot="1">
      <c r="B149" s="13"/>
      <c r="C149" s="9"/>
      <c r="D149" s="9"/>
      <c r="E149" s="8"/>
      <c r="F149" s="8"/>
      <c r="G149" s="10"/>
      <c r="H149" s="12"/>
      <c r="I149" s="11"/>
      <c r="J149" s="8"/>
      <c r="K149" s="10"/>
      <c r="L149" s="10"/>
      <c r="M149" s="12"/>
      <c r="N149" s="11"/>
      <c r="O149" s="9"/>
      <c r="P149" s="9"/>
      <c r="Q149" s="10"/>
      <c r="R149" s="9"/>
      <c r="S149" s="9"/>
      <c r="T149" s="10"/>
      <c r="U149" s="9"/>
      <c r="V149" s="9"/>
      <c r="W149" s="10"/>
      <c r="X149" s="9"/>
      <c r="Y149" s="9"/>
      <c r="Z149" s="8"/>
      <c r="AA149" s="7"/>
      <c r="AB149" s="6"/>
      <c r="AC149" s="6"/>
    </row>
    <row r="150" spans="2:29" ht="15.75" thickTop="1">
      <c r="B150" s="6"/>
      <c r="AB150" s="6"/>
      <c r="AC150" s="6"/>
    </row>
    <row r="151" ht="15">
      <c r="B151" s="5" t="s">
        <v>1</v>
      </c>
    </row>
    <row r="152" ht="15">
      <c r="B152" s="5" t="s">
        <v>0</v>
      </c>
    </row>
    <row r="155" ht="15">
      <c r="M15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2014-12-05T19:03:21Z</dcterms:created>
  <dcterms:modified xsi:type="dcterms:W3CDTF">2014-12-05T19:03:35Z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