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Appendix 2" sheetId="1" r:id="rId1"/>
  </sheets>
  <definedNames/>
  <calcPr fullCalcOnLoad="1"/>
</workbook>
</file>

<file path=xl/sharedStrings.xml><?xml version="1.0" encoding="utf-8"?>
<sst xmlns="http://schemas.openxmlformats.org/spreadsheetml/2006/main" count="83" uniqueCount="38">
  <si>
    <t>Does not include mobile homes, other shelter or mixed use</t>
  </si>
  <si>
    <t>U. S. Department of Commerce.  Bureau of the Census.  Manufacturing, Mining and Construction Statistics Division.</t>
  </si>
  <si>
    <t xml:space="preserve">SOURCE:  Baltimore Metropolitan Council.  Metropolitan Building Activity Report. Table 1-A. Year to Date Residential Construction Activity, December 2013. </t>
  </si>
  <si>
    <t>Prepared by Maryland Department of Planning.  Projections and Data Analysis / State Data Center. 2014.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</si>
  <si>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</si>
  <si>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</si>
  <si>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</si>
  <si>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</si>
  <si>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</si>
  <si>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</si>
  <si>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</si>
  <si>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Family</t>
  </si>
  <si>
    <t>Total</t>
  </si>
  <si>
    <t>Single</t>
  </si>
  <si>
    <t>Percent Difference</t>
  </si>
  <si>
    <t>Net Difference</t>
  </si>
  <si>
    <t xml:space="preserve"> Council</t>
  </si>
  <si>
    <t>Bureau of the Census</t>
  </si>
  <si>
    <t>Baltimore Metropolitan</t>
  </si>
  <si>
    <t>*Mixed Use refers to projects containing both residential and non residential components.</t>
  </si>
  <si>
    <t>(sum 1,2)</t>
  </si>
  <si>
    <t>(sum1,2,3,4)</t>
  </si>
  <si>
    <t>SF</t>
  </si>
  <si>
    <t>Use *</t>
  </si>
  <si>
    <t>Shelter</t>
  </si>
  <si>
    <t>Homes</t>
  </si>
  <si>
    <t>detached</t>
  </si>
  <si>
    <t>attached</t>
  </si>
  <si>
    <t>Mixed</t>
  </si>
  <si>
    <t>Other</t>
  </si>
  <si>
    <t>Mobile</t>
  </si>
  <si>
    <t>Multi</t>
  </si>
  <si>
    <t>Two</t>
  </si>
  <si>
    <t>One Family</t>
  </si>
  <si>
    <t xml:space="preserve"> Reported and Imputed</t>
  </si>
  <si>
    <t xml:space="preserve">2013 Residential New Construction (Report 2) </t>
  </si>
  <si>
    <t>Baltimore Metropolitan Council</t>
  </si>
  <si>
    <t>Appendix 2.  SPECIFIED COMPARISON OF NEW UNITS AUTHORIZED FOR CONSTRUCTION BY BUILDING PERMIT BY SOURCE: 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</si>
</sst>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39" fillId="0" borderId="0" xfId="0" applyNumberFormat="1" applyFont="1" applyBorder="1" applyAlignment="1">
      <alignment/>
    </xf>
    <xf numFmtId="0" fontId="39" fillId="0" borderId="0" xfId="0" applyNumberFormat="1" applyFont="1" applyBorder="1" applyAlignment="1">
      <alignment horizontal="center"/>
    </xf>
    <xf numFmtId="42" fontId="39" fillId="0" borderId="0" xfId="0" applyNumberFormat="1" applyFont="1" applyBorder="1" applyAlignment="1">
      <alignment/>
    </xf>
    <xf numFmtId="10" fontId="42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19" fillId="0" borderId="0" xfId="0" applyFont="1" applyBorder="1" applyAlignment="1">
      <alignment/>
    </xf>
    <xf numFmtId="0" fontId="39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10" xfId="0" applyFont="1" applyBorder="1" applyAlignment="1">
      <alignment/>
    </xf>
    <xf numFmtId="41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41" fontId="23" fillId="0" borderId="13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41" fontId="23" fillId="0" borderId="15" xfId="0" applyNumberFormat="1" applyFon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6" xfId="0" applyNumberFormat="1" applyFon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2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1" fontId="23" fillId="0" borderId="0" xfId="0" applyNumberFormat="1" applyFont="1" applyBorder="1" applyAlignment="1">
      <alignment horizontal="center"/>
    </xf>
    <xf numFmtId="41" fontId="0" fillId="0" borderId="13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1" fontId="23" fillId="0" borderId="13" xfId="0" applyNumberFormat="1" applyFont="1" applyBorder="1" applyAlignment="1">
      <alignment horizontal="center"/>
    </xf>
    <xf numFmtId="41" fontId="39" fillId="0" borderId="11" xfId="0" applyNumberFormat="1" applyFont="1" applyBorder="1" applyAlignment="1">
      <alignment/>
    </xf>
    <xf numFmtId="41" fontId="39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1" fontId="23" fillId="0" borderId="12" xfId="0" applyNumberFormat="1" applyFont="1" applyBorder="1" applyAlignment="1">
      <alignment horizontal="center"/>
    </xf>
    <xf numFmtId="41" fontId="23" fillId="0" borderId="10" xfId="0" applyNumberFormat="1" applyFont="1" applyBorder="1" applyAlignment="1">
      <alignment horizontal="center"/>
    </xf>
    <xf numFmtId="41" fontId="23" fillId="0" borderId="11" xfId="0" applyNumberFormat="1" applyFont="1" applyBorder="1" applyAlignment="1">
      <alignment horizontal="center"/>
    </xf>
    <xf numFmtId="41" fontId="23" fillId="0" borderId="15" xfId="0" applyNumberFormat="1" applyFont="1" applyBorder="1" applyAlignment="1">
      <alignment horizontal="center"/>
    </xf>
    <xf numFmtId="41" fontId="23" fillId="0" borderId="17" xfId="0" applyNumberFormat="1" applyFont="1" applyBorder="1" applyAlignment="1">
      <alignment horizontal="center"/>
    </xf>
    <xf numFmtId="41" fontId="23" fillId="0" borderId="16" xfId="0" applyNumberFormat="1" applyFont="1" applyBorder="1" applyAlignment="1">
      <alignment horizontal="center"/>
    </xf>
    <xf numFmtId="41" fontId="0" fillId="0" borderId="18" xfId="0" applyNumberFormat="1" applyBorder="1" applyAlignment="1">
      <alignment/>
    </xf>
    <xf numFmtId="41" fontId="0" fillId="0" borderId="19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5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2.7109375" style="0" customWidth="1"/>
    <col min="2" max="2" width="22.7109375" style="0" customWidth="1"/>
    <col min="3" max="6" width="11.7109375" style="0" customWidth="1"/>
    <col min="7" max="10" width="9.7109375" style="0" customWidth="1"/>
    <col min="12" max="12" width="19.8515625" style="0" customWidth="1"/>
    <col min="13" max="13" width="10.8515625" style="0" customWidth="1"/>
    <col min="14" max="14" width="10.28125" style="0" customWidth="1"/>
    <col min="20" max="20" width="11.421875" style="0" bestFit="1" customWidth="1"/>
  </cols>
  <sheetData>
    <row r="1" s="17" customFormat="1" ht="15.75">
      <c r="B1" s="22" t="s">
        <v>37</v>
      </c>
    </row>
    <row r="3" spans="13:21" ht="15">
      <c r="M3" s="67" t="s">
        <v>36</v>
      </c>
      <c r="N3" s="44"/>
      <c r="O3" s="44"/>
      <c r="P3" s="44"/>
      <c r="Q3" s="44"/>
      <c r="R3" s="44"/>
      <c r="S3" s="44"/>
      <c r="T3" s="44"/>
      <c r="U3" s="56"/>
    </row>
    <row r="4" spans="3:21" ht="15">
      <c r="C4" s="43" t="s">
        <v>18</v>
      </c>
      <c r="D4" s="56"/>
      <c r="E4" s="43" t="s">
        <v>17</v>
      </c>
      <c r="F4" s="44"/>
      <c r="G4" s="51"/>
      <c r="H4" s="52"/>
      <c r="I4" s="45"/>
      <c r="J4" s="46"/>
      <c r="M4" s="68" t="s">
        <v>35</v>
      </c>
      <c r="N4" s="65"/>
      <c r="O4" s="65"/>
      <c r="P4" s="65"/>
      <c r="Q4" s="65"/>
      <c r="R4" s="65"/>
      <c r="S4" s="65"/>
      <c r="T4" s="65"/>
      <c r="U4" s="69"/>
    </row>
    <row r="5" spans="3:21" ht="15">
      <c r="C5" s="35" t="s">
        <v>16</v>
      </c>
      <c r="D5" s="36"/>
      <c r="E5" s="35" t="s">
        <v>34</v>
      </c>
      <c r="F5" s="47"/>
      <c r="G5" s="53" t="s">
        <v>15</v>
      </c>
      <c r="H5" s="36"/>
      <c r="I5" s="48" t="s">
        <v>14</v>
      </c>
      <c r="J5" s="36"/>
      <c r="M5" s="70" t="s">
        <v>33</v>
      </c>
      <c r="N5" s="71" t="s">
        <v>33</v>
      </c>
      <c r="O5" s="71" t="s">
        <v>32</v>
      </c>
      <c r="P5" s="71" t="s">
        <v>31</v>
      </c>
      <c r="Q5" s="71" t="s">
        <v>30</v>
      </c>
      <c r="R5" s="71" t="s">
        <v>29</v>
      </c>
      <c r="S5" s="71" t="s">
        <v>28</v>
      </c>
      <c r="T5" s="76"/>
      <c r="U5" s="76"/>
    </row>
    <row r="6" spans="3:21" ht="15">
      <c r="C6" s="51"/>
      <c r="D6" s="57" t="s">
        <v>13</v>
      </c>
      <c r="E6" s="51"/>
      <c r="F6" s="59" t="s">
        <v>13</v>
      </c>
      <c r="G6" s="51"/>
      <c r="H6" s="57" t="s">
        <v>13</v>
      </c>
      <c r="I6" s="45"/>
      <c r="J6" s="57" t="s">
        <v>13</v>
      </c>
      <c r="M6" s="72" t="s">
        <v>27</v>
      </c>
      <c r="N6" s="73" t="s">
        <v>26</v>
      </c>
      <c r="O6" s="73" t="s">
        <v>11</v>
      </c>
      <c r="P6" s="73" t="s">
        <v>11</v>
      </c>
      <c r="Q6" s="73" t="s">
        <v>25</v>
      </c>
      <c r="R6" s="73" t="s">
        <v>24</v>
      </c>
      <c r="S6" s="73" t="s">
        <v>23</v>
      </c>
      <c r="T6" s="77" t="s">
        <v>12</v>
      </c>
      <c r="U6" s="77" t="s">
        <v>22</v>
      </c>
    </row>
    <row r="7" spans="3:21" ht="15">
      <c r="C7" s="60" t="s">
        <v>12</v>
      </c>
      <c r="D7" s="61" t="s">
        <v>11</v>
      </c>
      <c r="E7" s="60" t="s">
        <v>12</v>
      </c>
      <c r="F7" s="62" t="s">
        <v>11</v>
      </c>
      <c r="G7" s="60" t="s">
        <v>12</v>
      </c>
      <c r="H7" s="61" t="s">
        <v>11</v>
      </c>
      <c r="I7" s="62" t="s">
        <v>12</v>
      </c>
      <c r="J7" s="61" t="s">
        <v>11</v>
      </c>
      <c r="M7" s="74">
        <v>1</v>
      </c>
      <c r="N7" s="75">
        <v>2</v>
      </c>
      <c r="O7" s="75">
        <v>3</v>
      </c>
      <c r="P7" s="75">
        <v>4</v>
      </c>
      <c r="Q7" s="75">
        <v>5</v>
      </c>
      <c r="R7" s="75">
        <v>6</v>
      </c>
      <c r="S7" s="75">
        <v>7</v>
      </c>
      <c r="T7" s="78" t="s">
        <v>21</v>
      </c>
      <c r="U7" s="78" t="s">
        <v>20</v>
      </c>
    </row>
    <row r="8" spans="2:21" ht="15">
      <c r="B8" s="23" t="s">
        <v>10</v>
      </c>
      <c r="C8" s="37">
        <v>6462</v>
      </c>
      <c r="D8" s="38">
        <v>4439</v>
      </c>
      <c r="E8" s="55">
        <f>SUM(E9:E14)</f>
        <v>7832</v>
      </c>
      <c r="F8" s="54">
        <f>SUM(F9:F14)</f>
        <v>4414</v>
      </c>
      <c r="G8" s="37">
        <f>(C8-E8)</f>
        <v>-1370</v>
      </c>
      <c r="H8" s="38">
        <f>(D8-F8)</f>
        <v>25</v>
      </c>
      <c r="I8" s="25">
        <f>(G8/E8)</f>
        <v>-0.17492339121552605</v>
      </c>
      <c r="J8" s="26">
        <f>(H8/F8)</f>
        <v>0.005663797009515179</v>
      </c>
      <c r="K8" s="3"/>
      <c r="L8" s="66" t="s">
        <v>10</v>
      </c>
      <c r="M8" s="39">
        <f>SUM(M9:M14)</f>
        <v>1960</v>
      </c>
      <c r="N8" s="9">
        <f>SUM(N9:N14)</f>
        <v>2479</v>
      </c>
      <c r="O8" s="9">
        <f>SUM(O9:O14)</f>
        <v>80</v>
      </c>
      <c r="P8" s="9">
        <f>SUM(P9:P14)</f>
        <v>1943</v>
      </c>
      <c r="Q8" s="9">
        <f>SUM(Q9:Q14)</f>
        <v>6</v>
      </c>
      <c r="R8" s="9">
        <f>SUM(R9:R14)</f>
        <v>0</v>
      </c>
      <c r="S8" s="9">
        <f>SUM(S9:S14)</f>
        <v>1188</v>
      </c>
      <c r="T8" s="63">
        <f>SUM(T9:T14)</f>
        <v>6462</v>
      </c>
      <c r="U8" s="63">
        <f>SUM(U9:U14)</f>
        <v>4439</v>
      </c>
    </row>
    <row r="9" spans="2:21" ht="15">
      <c r="B9" s="27" t="s">
        <v>9</v>
      </c>
      <c r="C9" s="39">
        <v>1852</v>
      </c>
      <c r="D9" s="40">
        <v>1405</v>
      </c>
      <c r="E9" s="49">
        <v>1851</v>
      </c>
      <c r="F9" s="4">
        <v>1404</v>
      </c>
      <c r="G9" s="39">
        <f>(C9-E9)</f>
        <v>1</v>
      </c>
      <c r="H9" s="40">
        <f>(D9-F9)</f>
        <v>1</v>
      </c>
      <c r="I9" s="28">
        <f>(G9/E9)</f>
        <v>0.0005402485143165856</v>
      </c>
      <c r="J9" s="29">
        <f>(H9/F9)</f>
        <v>0.0007122507122507123</v>
      </c>
      <c r="K9" s="3"/>
      <c r="L9" s="39" t="s">
        <v>9</v>
      </c>
      <c r="M9" s="39">
        <v>705</v>
      </c>
      <c r="N9" s="9">
        <v>700</v>
      </c>
      <c r="O9" s="9">
        <v>8</v>
      </c>
      <c r="P9" s="9">
        <v>439</v>
      </c>
      <c r="Q9" s="9">
        <v>1</v>
      </c>
      <c r="R9" s="9">
        <v>0</v>
      </c>
      <c r="S9" s="9">
        <v>0</v>
      </c>
      <c r="T9" s="63">
        <f>(M9+N9+O9+P9)</f>
        <v>1852</v>
      </c>
      <c r="U9" s="63">
        <f>(M9+N9)</f>
        <v>1405</v>
      </c>
    </row>
    <row r="10" spans="2:21" ht="15">
      <c r="B10" s="27" t="s">
        <v>8</v>
      </c>
      <c r="C10" s="39">
        <v>1101</v>
      </c>
      <c r="D10" s="40">
        <v>714</v>
      </c>
      <c r="E10" s="49">
        <v>1102</v>
      </c>
      <c r="F10" s="4">
        <v>714</v>
      </c>
      <c r="G10" s="39">
        <f>(C10-E10)</f>
        <v>-1</v>
      </c>
      <c r="H10" s="40">
        <f>(D10-F10)</f>
        <v>0</v>
      </c>
      <c r="I10" s="28">
        <f>(G10/E10)</f>
        <v>-0.0009074410163339383</v>
      </c>
      <c r="J10" s="29">
        <f>(H10/F10)</f>
        <v>0</v>
      </c>
      <c r="K10" s="3"/>
      <c r="L10" s="39" t="s">
        <v>8</v>
      </c>
      <c r="M10" s="39">
        <v>210</v>
      </c>
      <c r="N10" s="9">
        <v>504</v>
      </c>
      <c r="O10" s="9">
        <v>33</v>
      </c>
      <c r="P10" s="9">
        <v>354</v>
      </c>
      <c r="Q10" s="9">
        <v>0</v>
      </c>
      <c r="R10" s="9">
        <v>0</v>
      </c>
      <c r="S10" s="9">
        <v>0</v>
      </c>
      <c r="T10" s="63">
        <f>(M10+N10+O10+P10)</f>
        <v>1101</v>
      </c>
      <c r="U10" s="63">
        <f>(M10+N10)</f>
        <v>714</v>
      </c>
    </row>
    <row r="11" spans="2:21" ht="15">
      <c r="B11" s="27" t="s">
        <v>7</v>
      </c>
      <c r="C11" s="39">
        <v>429</v>
      </c>
      <c r="D11" s="40">
        <v>387</v>
      </c>
      <c r="E11" s="49">
        <v>429</v>
      </c>
      <c r="F11" s="4">
        <v>329</v>
      </c>
      <c r="G11" s="39">
        <f>(C11-E11)</f>
        <v>0</v>
      </c>
      <c r="H11" s="40">
        <f>(D11-F11)</f>
        <v>58</v>
      </c>
      <c r="I11" s="28">
        <f>(G11/E11)</f>
        <v>0</v>
      </c>
      <c r="J11" s="29">
        <f>(H11/F11)</f>
        <v>0.1762917933130699</v>
      </c>
      <c r="K11" s="3"/>
      <c r="L11" s="39" t="s">
        <v>7</v>
      </c>
      <c r="M11" s="39">
        <v>105</v>
      </c>
      <c r="N11" s="9">
        <v>282</v>
      </c>
      <c r="O11" s="9">
        <v>13</v>
      </c>
      <c r="P11" s="9">
        <v>29</v>
      </c>
      <c r="Q11" s="9">
        <v>0</v>
      </c>
      <c r="R11" s="9">
        <v>0</v>
      </c>
      <c r="S11" s="9">
        <v>0</v>
      </c>
      <c r="T11" s="63">
        <f>(M11+N11+O11+P11)</f>
        <v>429</v>
      </c>
      <c r="U11" s="63">
        <f>(M11+N11)</f>
        <v>387</v>
      </c>
    </row>
    <row r="12" spans="2:21" ht="15">
      <c r="B12" s="27" t="s">
        <v>6</v>
      </c>
      <c r="C12" s="39">
        <v>724</v>
      </c>
      <c r="D12" s="40">
        <v>438</v>
      </c>
      <c r="E12" s="49">
        <v>926</v>
      </c>
      <c r="F12" s="4">
        <v>512</v>
      </c>
      <c r="G12" s="39">
        <f>(C12-E12)</f>
        <v>-202</v>
      </c>
      <c r="H12" s="40">
        <f>(D12-F12)</f>
        <v>-74</v>
      </c>
      <c r="I12" s="28">
        <f>(G12/E12)</f>
        <v>-0.21814254859611232</v>
      </c>
      <c r="J12" s="29">
        <f>(H12/F12)</f>
        <v>-0.14453125</v>
      </c>
      <c r="K12" s="3"/>
      <c r="L12" s="39" t="s">
        <v>6</v>
      </c>
      <c r="M12" s="39">
        <v>164</v>
      </c>
      <c r="N12" s="9">
        <v>274</v>
      </c>
      <c r="O12" s="9">
        <v>2</v>
      </c>
      <c r="P12" s="9">
        <v>284</v>
      </c>
      <c r="Q12" s="9">
        <v>4</v>
      </c>
      <c r="R12" s="9">
        <v>0</v>
      </c>
      <c r="S12" s="9">
        <v>0</v>
      </c>
      <c r="T12" s="63">
        <f>(M12+N12+O12+P12)</f>
        <v>724</v>
      </c>
      <c r="U12" s="63">
        <f>(M12+N12)</f>
        <v>438</v>
      </c>
    </row>
    <row r="13" spans="2:21" ht="15">
      <c r="B13" s="27" t="s">
        <v>5</v>
      </c>
      <c r="C13" s="39">
        <v>1924</v>
      </c>
      <c r="D13" s="40">
        <v>1275</v>
      </c>
      <c r="E13" s="49">
        <v>2267</v>
      </c>
      <c r="F13" s="4">
        <v>1235</v>
      </c>
      <c r="G13" s="39">
        <f>(C13-E13)</f>
        <v>-343</v>
      </c>
      <c r="H13" s="40">
        <f>(D13-F13)</f>
        <v>40</v>
      </c>
      <c r="I13" s="28">
        <f>(G13/E13)</f>
        <v>-0.1513012792236436</v>
      </c>
      <c r="J13" s="29">
        <f>(H13/F13)</f>
        <v>0.032388663967611336</v>
      </c>
      <c r="K13" s="3"/>
      <c r="L13" s="39" t="s">
        <v>5</v>
      </c>
      <c r="M13" s="39">
        <v>612</v>
      </c>
      <c r="N13" s="9">
        <v>663</v>
      </c>
      <c r="O13" s="9">
        <v>24</v>
      </c>
      <c r="P13" s="9">
        <v>625</v>
      </c>
      <c r="Q13" s="9">
        <v>1</v>
      </c>
      <c r="R13" s="9">
        <v>0</v>
      </c>
      <c r="S13" s="9">
        <v>363</v>
      </c>
      <c r="T13" s="63">
        <f>(M13+N13+O13+P13)</f>
        <v>1924</v>
      </c>
      <c r="U13" s="63">
        <f>(M13+N13)</f>
        <v>1275</v>
      </c>
    </row>
    <row r="14" spans="2:21" ht="15">
      <c r="B14" s="30" t="s">
        <v>4</v>
      </c>
      <c r="C14" s="41">
        <v>432</v>
      </c>
      <c r="D14" s="42">
        <v>220</v>
      </c>
      <c r="E14" s="50">
        <v>1257</v>
      </c>
      <c r="F14" s="32">
        <v>220</v>
      </c>
      <c r="G14" s="41">
        <f>(C14-E14)</f>
        <v>-825</v>
      </c>
      <c r="H14" s="42">
        <f>(D14-F14)</f>
        <v>0</v>
      </c>
      <c r="I14" s="33">
        <f>(G14/E14)</f>
        <v>-0.6563245823389021</v>
      </c>
      <c r="J14" s="34">
        <f>(H14/F14)</f>
        <v>0</v>
      </c>
      <c r="K14" s="1"/>
      <c r="L14" s="41" t="s">
        <v>4</v>
      </c>
      <c r="M14" s="41">
        <v>164</v>
      </c>
      <c r="N14" s="31">
        <v>56</v>
      </c>
      <c r="O14" s="31">
        <v>0</v>
      </c>
      <c r="P14" s="31">
        <v>212</v>
      </c>
      <c r="Q14" s="31">
        <v>0</v>
      </c>
      <c r="R14" s="31">
        <v>0</v>
      </c>
      <c r="S14" s="31">
        <v>825</v>
      </c>
      <c r="T14" s="64">
        <f>(M14+N14+O14+P14)</f>
        <v>432</v>
      </c>
      <c r="U14" s="64">
        <f>(M14+N14)</f>
        <v>220</v>
      </c>
    </row>
    <row r="15" spans="2:11" ht="15">
      <c r="B15" s="9"/>
      <c r="C15" s="1"/>
      <c r="D15" s="1"/>
      <c r="E15" s="3"/>
      <c r="F15" s="9"/>
      <c r="G15" s="1"/>
      <c r="H15" s="1"/>
      <c r="I15" s="1"/>
      <c r="J15" s="1"/>
      <c r="K15" s="21"/>
    </row>
    <row r="16" spans="5:21" ht="15">
      <c r="E16" s="1"/>
      <c r="F16" s="1"/>
      <c r="L16" s="2" t="s">
        <v>19</v>
      </c>
      <c r="M16" s="1"/>
      <c r="T16" s="1"/>
      <c r="U16" s="1"/>
    </row>
    <row r="17" spans="5:6" ht="15">
      <c r="E17" s="1"/>
      <c r="F17" s="1"/>
    </row>
    <row r="18" spans="3:10" ht="15">
      <c r="C18" s="43" t="s">
        <v>18</v>
      </c>
      <c r="D18" s="56"/>
      <c r="E18" s="43" t="s">
        <v>17</v>
      </c>
      <c r="F18" s="44"/>
      <c r="G18" s="51"/>
      <c r="H18" s="52"/>
      <c r="I18" s="45"/>
      <c r="J18" s="46"/>
    </row>
    <row r="19" spans="3:10" ht="15">
      <c r="C19" s="35" t="s">
        <v>16</v>
      </c>
      <c r="D19" s="36"/>
      <c r="E19" s="35" t="s">
        <v>34</v>
      </c>
      <c r="F19" s="47"/>
      <c r="G19" s="53" t="s">
        <v>15</v>
      </c>
      <c r="H19" s="36"/>
      <c r="I19" s="48" t="s">
        <v>14</v>
      </c>
      <c r="J19" s="36"/>
    </row>
    <row r="20" spans="3:10" ht="15">
      <c r="C20" s="51"/>
      <c r="D20" s="57" t="s">
        <v>13</v>
      </c>
      <c r="E20" s="58"/>
      <c r="F20" s="59" t="s">
        <v>13</v>
      </c>
      <c r="G20" s="51"/>
      <c r="H20" s="57" t="s">
        <v>13</v>
      </c>
      <c r="I20" s="45"/>
      <c r="J20" s="57" t="s">
        <v>13</v>
      </c>
    </row>
    <row r="21" spans="3:10" ht="15">
      <c r="C21" s="60" t="s">
        <v>12</v>
      </c>
      <c r="D21" s="61" t="s">
        <v>11</v>
      </c>
      <c r="E21" s="60" t="s">
        <v>12</v>
      </c>
      <c r="F21" s="62" t="s">
        <v>11</v>
      </c>
      <c r="G21" s="60" t="s">
        <v>12</v>
      </c>
      <c r="H21" s="61" t="s">
        <v>11</v>
      </c>
      <c r="I21" s="62" t="s">
        <v>12</v>
      </c>
      <c r="J21" s="61" t="s">
        <v>11</v>
      </c>
    </row>
    <row r="22" spans="2:10" ht="15">
      <c r="B22" s="23" t="s">
        <v>10</v>
      </c>
      <c r="C22" s="37">
        <v>6462</v>
      </c>
      <c r="D22" s="38">
        <v>4439</v>
      </c>
      <c r="E22" s="37">
        <f>SUM(E23:E28)</f>
        <v>7832</v>
      </c>
      <c r="F22" s="24">
        <f>SUM(F23:F28)</f>
        <v>4414</v>
      </c>
      <c r="G22" s="37">
        <f>(C22-E22)</f>
        <v>-1370</v>
      </c>
      <c r="H22" s="38">
        <f>(D22-F22)</f>
        <v>25</v>
      </c>
      <c r="I22" s="25">
        <f>(G22/E22)</f>
        <v>-0.17492339121552605</v>
      </c>
      <c r="J22" s="26">
        <f>(H22/F22)</f>
        <v>0.005663797009515179</v>
      </c>
    </row>
    <row r="23" spans="2:10" ht="15">
      <c r="B23" s="27" t="s">
        <v>9</v>
      </c>
      <c r="C23" s="39">
        <v>1852</v>
      </c>
      <c r="D23" s="40">
        <v>1405</v>
      </c>
      <c r="E23" s="49">
        <v>1851</v>
      </c>
      <c r="F23" s="4">
        <v>1404</v>
      </c>
      <c r="G23" s="39">
        <f>(C23-E23)</f>
        <v>1</v>
      </c>
      <c r="H23" s="40">
        <f>(D23-F23)</f>
        <v>1</v>
      </c>
      <c r="I23" s="28">
        <f>(G23/E23)</f>
        <v>0.0005402485143165856</v>
      </c>
      <c r="J23" s="29">
        <f>(H23/F23)</f>
        <v>0.0007122507122507123</v>
      </c>
    </row>
    <row r="24" spans="2:10" ht="15">
      <c r="B24" s="27" t="s">
        <v>8</v>
      </c>
      <c r="C24" s="39">
        <v>1101</v>
      </c>
      <c r="D24" s="40">
        <v>714</v>
      </c>
      <c r="E24" s="49">
        <v>1102</v>
      </c>
      <c r="F24" s="4">
        <v>714</v>
      </c>
      <c r="G24" s="39">
        <f>(C24-E24)</f>
        <v>-1</v>
      </c>
      <c r="H24" s="40">
        <f>(D24-F24)</f>
        <v>0</v>
      </c>
      <c r="I24" s="28">
        <f>(G24/E24)</f>
        <v>-0.0009074410163339383</v>
      </c>
      <c r="J24" s="29">
        <f>(H24/F24)</f>
        <v>0</v>
      </c>
    </row>
    <row r="25" spans="2:10" ht="15">
      <c r="B25" s="27" t="s">
        <v>7</v>
      </c>
      <c r="C25" s="39">
        <v>429</v>
      </c>
      <c r="D25" s="40">
        <v>387</v>
      </c>
      <c r="E25" s="49">
        <v>429</v>
      </c>
      <c r="F25" s="4">
        <v>329</v>
      </c>
      <c r="G25" s="39">
        <f>(C25-E25)</f>
        <v>0</v>
      </c>
      <c r="H25" s="40">
        <f>(D25-F25)</f>
        <v>58</v>
      </c>
      <c r="I25" s="28">
        <f>(G25/E25)</f>
        <v>0</v>
      </c>
      <c r="J25" s="29">
        <f>(H25/F25)</f>
        <v>0.1762917933130699</v>
      </c>
    </row>
    <row r="26" spans="2:10" ht="15">
      <c r="B26" s="27" t="s">
        <v>6</v>
      </c>
      <c r="C26" s="39">
        <v>724</v>
      </c>
      <c r="D26" s="40">
        <v>438</v>
      </c>
      <c r="E26" s="49">
        <v>926</v>
      </c>
      <c r="F26" s="4">
        <v>512</v>
      </c>
      <c r="G26" s="39">
        <f>(C26-E26)</f>
        <v>-202</v>
      </c>
      <c r="H26" s="40">
        <f>(D26-F26)</f>
        <v>-74</v>
      </c>
      <c r="I26" s="28">
        <f>(G26/E26)</f>
        <v>-0.21814254859611232</v>
      </c>
      <c r="J26" s="29">
        <f>(H26/F26)</f>
        <v>-0.14453125</v>
      </c>
    </row>
    <row r="27" spans="2:10" ht="15">
      <c r="B27" s="27" t="s">
        <v>5</v>
      </c>
      <c r="C27" s="39">
        <v>1924</v>
      </c>
      <c r="D27" s="40">
        <v>1275</v>
      </c>
      <c r="E27" s="49">
        <v>2267</v>
      </c>
      <c r="F27" s="4">
        <v>1235</v>
      </c>
      <c r="G27" s="39">
        <f>(C27-E27)</f>
        <v>-343</v>
      </c>
      <c r="H27" s="40">
        <f>(D27-F27)</f>
        <v>40</v>
      </c>
      <c r="I27" s="28">
        <f>(G27/E27)</f>
        <v>-0.1513012792236436</v>
      </c>
      <c r="J27" s="29">
        <f>(H27/F27)</f>
        <v>0.032388663967611336</v>
      </c>
    </row>
    <row r="28" spans="2:10" ht="15">
      <c r="B28" s="30" t="s">
        <v>4</v>
      </c>
      <c r="C28" s="41">
        <v>432</v>
      </c>
      <c r="D28" s="42">
        <v>220</v>
      </c>
      <c r="E28" s="50">
        <v>1257</v>
      </c>
      <c r="F28" s="32">
        <v>220</v>
      </c>
      <c r="G28" s="41">
        <f>(C28-E28)</f>
        <v>-825</v>
      </c>
      <c r="H28" s="42">
        <f>(D28-F28)</f>
        <v>0</v>
      </c>
      <c r="I28" s="33">
        <f>(G28/E28)</f>
        <v>-0.6563245823389021</v>
      </c>
      <c r="J28" s="34">
        <f>(H28/F28)</f>
        <v>0</v>
      </c>
    </row>
    <row r="29" spans="2:8" ht="15">
      <c r="B29" s="1"/>
      <c r="G29" s="1"/>
      <c r="H29" s="1"/>
    </row>
    <row r="31" ht="15">
      <c r="B31" s="19" t="s">
        <v>3</v>
      </c>
    </row>
    <row r="32" ht="15">
      <c r="B32" s="20" t="s">
        <v>2</v>
      </c>
    </row>
    <row r="33" spans="2:17" ht="15">
      <c r="B33" s="19" t="s">
        <v>1</v>
      </c>
      <c r="L33" s="15"/>
      <c r="M33" s="15"/>
      <c r="N33" s="15"/>
      <c r="O33" s="15"/>
      <c r="P33" s="15"/>
      <c r="Q33" s="15"/>
    </row>
    <row r="34" spans="2:19" ht="15">
      <c r="B34" s="19"/>
      <c r="L34" s="15"/>
      <c r="M34" s="15"/>
      <c r="N34" s="15"/>
      <c r="O34" s="15"/>
      <c r="P34" s="15"/>
      <c r="Q34" s="15"/>
      <c r="R34" s="15"/>
      <c r="S34" s="15"/>
    </row>
    <row r="35" spans="2:19" ht="15">
      <c r="B35" s="18" t="s">
        <v>0</v>
      </c>
      <c r="C35" s="17"/>
      <c r="D35" s="17"/>
      <c r="E35" s="17"/>
      <c r="L35" s="16"/>
      <c r="M35" s="16"/>
      <c r="N35" s="16"/>
      <c r="O35" s="16"/>
      <c r="P35" s="16"/>
      <c r="Q35" s="16"/>
      <c r="R35" s="15"/>
      <c r="S35" s="15"/>
    </row>
    <row r="36" ht="15">
      <c r="L36" s="15"/>
    </row>
    <row r="37" spans="11:19" ht="15">
      <c r="K37" s="3"/>
      <c r="L37" s="1"/>
      <c r="M37" s="1"/>
      <c r="N37" s="1"/>
      <c r="O37" s="1"/>
      <c r="P37" s="1"/>
      <c r="Q37" s="1"/>
      <c r="R37" s="1"/>
      <c r="S37" s="1"/>
    </row>
    <row r="38" spans="2:19" ht="15">
      <c r="B38" s="14"/>
      <c r="C38" s="10"/>
      <c r="D38" s="13"/>
      <c r="E38" s="12"/>
      <c r="F38" s="11"/>
      <c r="G38" s="3"/>
      <c r="K38" s="9"/>
      <c r="L38" s="1"/>
      <c r="M38" s="1"/>
      <c r="N38" s="1"/>
      <c r="O38" s="1"/>
      <c r="P38" s="1"/>
      <c r="Q38" s="1"/>
      <c r="R38" s="1"/>
      <c r="S38" s="1"/>
    </row>
    <row r="39" spans="2:19" ht="15">
      <c r="B39" s="8"/>
      <c r="C39" s="4"/>
      <c r="D39" s="7"/>
      <c r="E39" s="6"/>
      <c r="F39" s="5"/>
      <c r="G39" s="3"/>
      <c r="K39" s="9"/>
      <c r="L39" s="1"/>
      <c r="M39" s="1"/>
      <c r="N39" s="1"/>
      <c r="O39" s="1"/>
      <c r="P39" s="1"/>
      <c r="Q39" s="1"/>
      <c r="R39" s="1"/>
      <c r="S39" s="1"/>
    </row>
    <row r="40" spans="2:19" ht="15">
      <c r="B40" s="8"/>
      <c r="C40" s="4"/>
      <c r="D40" s="7"/>
      <c r="E40" s="6"/>
      <c r="F40" s="5"/>
      <c r="G40" s="3"/>
      <c r="K40" s="9"/>
      <c r="L40" s="1"/>
      <c r="M40" s="1"/>
      <c r="N40" s="1"/>
      <c r="O40" s="1"/>
      <c r="P40" s="1"/>
      <c r="Q40" s="1"/>
      <c r="R40" s="1"/>
      <c r="S40" s="1"/>
    </row>
    <row r="41" spans="2:19" ht="15">
      <c r="B41" s="8"/>
      <c r="C41" s="4"/>
      <c r="D41" s="7"/>
      <c r="E41" s="6"/>
      <c r="F41" s="5"/>
      <c r="G41" s="3"/>
      <c r="K41" s="9"/>
      <c r="L41" s="1"/>
      <c r="M41" s="1"/>
      <c r="N41" s="1"/>
      <c r="O41" s="1"/>
      <c r="P41" s="1"/>
      <c r="Q41" s="1"/>
      <c r="R41" s="1"/>
      <c r="S41" s="1"/>
    </row>
    <row r="42" spans="2:19" ht="15">
      <c r="B42" s="8"/>
      <c r="C42" s="4"/>
      <c r="D42" s="7"/>
      <c r="E42" s="6"/>
      <c r="F42" s="5"/>
      <c r="G42" s="3"/>
      <c r="K42" s="9"/>
      <c r="L42" s="1"/>
      <c r="M42" s="1"/>
      <c r="N42" s="1"/>
      <c r="O42" s="1"/>
      <c r="P42" s="1"/>
      <c r="Q42" s="1"/>
      <c r="R42" s="1"/>
      <c r="S42" s="1"/>
    </row>
    <row r="43" spans="2:19" ht="15">
      <c r="B43" s="8"/>
      <c r="C43" s="4"/>
      <c r="D43" s="7"/>
      <c r="E43" s="6"/>
      <c r="F43" s="5"/>
      <c r="G43" s="3"/>
      <c r="K43" s="9"/>
      <c r="L43" s="1"/>
      <c r="M43" s="1"/>
      <c r="N43" s="1"/>
      <c r="O43" s="1"/>
      <c r="P43" s="1"/>
      <c r="Q43" s="1"/>
      <c r="R43" s="1"/>
      <c r="S43" s="1"/>
    </row>
    <row r="44" spans="2:19" ht="15">
      <c r="B44" s="8"/>
      <c r="C44" s="4"/>
      <c r="D44" s="7"/>
      <c r="E44" s="6"/>
      <c r="F44" s="5"/>
      <c r="G44" s="3"/>
      <c r="R44" s="1"/>
      <c r="S44" s="1"/>
    </row>
    <row r="45" spans="11:19" ht="15">
      <c r="K45" s="2"/>
      <c r="R45" s="1"/>
      <c r="S45" s="1"/>
    </row>
  </sheetData>
  <sheetProtection/>
  <mergeCells count="14">
    <mergeCell ref="M4:U4"/>
    <mergeCell ref="M3:U3"/>
    <mergeCell ref="C18:D18"/>
    <mergeCell ref="E18:F18"/>
    <mergeCell ref="C19:D19"/>
    <mergeCell ref="E19:F19"/>
    <mergeCell ref="G19:H19"/>
    <mergeCell ref="I19:J19"/>
    <mergeCell ref="C4:D4"/>
    <mergeCell ref="C5:D5"/>
    <mergeCell ref="E4:F4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2014-12-05T19:13:29Z</dcterms:created>
  <dcterms:modified xsi:type="dcterms:W3CDTF">2014-12-05T19:21:17Z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