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<sst xmlns="http://schemas.openxmlformats.org/spreadsheetml/2006/main" count="46" uniqueCount="20">
  <si>
    <t>Appendix 2.  COMPARISON OF NEW UNITS AUTHORIZED FOR CONSTRUCTION BY BUILDING PERMIT BY SOURCE:  2003</t>
  </si>
  <si>
    <t>Single</t>
  </si>
  <si>
    <t>Total</t>
  </si>
  <si>
    <t>Family</t>
  </si>
  <si>
    <t>ANNE ARUNDEL</t>
  </si>
  <si>
    <t>BALTIMORE COUNTY</t>
  </si>
  <si>
    <t>BALTIMORE CITY</t>
  </si>
  <si>
    <t>CARROLL</t>
  </si>
  <si>
    <t>HARFORD</t>
  </si>
  <si>
    <t>HOWARD</t>
  </si>
  <si>
    <t>BALTIMORE REGION</t>
  </si>
  <si>
    <t>Tabulated by MD Department of Planning.  Strategic Development. Planning Data Services. May 2004</t>
  </si>
  <si>
    <t>SOURCE:  Baltimore Metropolitan Council.  2003 Residential New Construction. Building Permit Data System.</t>
  </si>
  <si>
    <t>U. S. Departemnt of Commerce.  Bureau of the Census. Annual Reports</t>
  </si>
  <si>
    <t xml:space="preserve">       Bureau of the Census</t>
  </si>
  <si>
    <t xml:space="preserve">       Reported and Imputed</t>
  </si>
  <si>
    <t xml:space="preserve">      Baltimore Metropolitan</t>
  </si>
  <si>
    <t xml:space="preserve">                Council</t>
  </si>
  <si>
    <t xml:space="preserve">           Reported Only</t>
  </si>
  <si>
    <t xml:space="preserve">            Net Difference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</si>
</sst>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1" fontId="0" fillId="0" borderId="0" xfId="0" applyNumberFormat="1" applyAlignment="1">
      <alignment/>
    </xf>
    <xf numFmtId="4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41" fontId="0" fillId="0" borderId="5" xfId="0" applyNumberFormat="1" applyBorder="1" applyAlignment="1">
      <alignment horizontal="center"/>
    </xf>
    <xf numFmtId="41" fontId="0" fillId="0" borderId="4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41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6" xfId="0" applyNumberFormat="1" applyBorder="1" applyAlignment="1">
      <alignment horizontal="center"/>
    </xf>
    <xf numFmtId="41" fontId="0" fillId="0" borderId="8" xfId="0" applyNumberFormat="1" applyBorder="1" applyAlignment="1">
      <alignment horizontal="center"/>
    </xf>
    <xf numFmtId="41" fontId="0" fillId="0" borderId="7" xfId="0" applyNumberFormat="1" applyBorder="1" applyAlignment="1">
      <alignment horizontal="center"/>
    </xf>
    <xf numFmtId="41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37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3.7109375" style="0" customWidth="1"/>
    <col min="2" max="2" width="27.7109375" style="0" customWidth="1"/>
    <col min="3" max="6" width="12.7109375" style="0" customWidth="1"/>
    <col min="7" max="8" width="11.7109375" style="0" customWidth="1"/>
  </cols>
  <sheetData>
    <row r="1" ht="15">
      <c r="B1" s="3" t="s">
        <v>0</v>
      </c>
    </row>
    <row r="2" ht="15">
      <c r="B2" s="3"/>
    </row>
    <row r="4" spans="2:8" ht="12.75">
      <c r="B4" s="4"/>
      <c r="C4" s="4" t="s">
        <v>16</v>
      </c>
      <c r="D4" s="6"/>
      <c r="E4" s="5" t="s">
        <v>14</v>
      </c>
      <c r="F4" s="5"/>
      <c r="G4" s="4" t="s">
        <v>19</v>
      </c>
      <c r="H4" s="6"/>
    </row>
    <row r="5" spans="2:8" ht="12.75">
      <c r="B5" s="7"/>
      <c r="C5" s="7" t="s">
        <v>17</v>
      </c>
      <c r="D5" s="9"/>
      <c r="E5" s="8" t="s">
        <v>15</v>
      </c>
      <c r="F5" s="8"/>
      <c r="G5" s="14"/>
      <c r="H5" s="16"/>
    </row>
    <row r="6" spans="2:8" ht="12.75">
      <c r="B6" s="7"/>
      <c r="C6" s="18"/>
      <c r="D6" s="19" t="s">
        <v>1</v>
      </c>
      <c r="E6" s="20"/>
      <c r="F6" s="21" t="s">
        <v>1</v>
      </c>
      <c r="G6" s="17"/>
      <c r="H6" s="10" t="s">
        <v>1</v>
      </c>
    </row>
    <row r="7" spans="2:8" ht="12.75">
      <c r="B7" s="7"/>
      <c r="C7" s="22" t="s">
        <v>2</v>
      </c>
      <c r="D7" s="23" t="s">
        <v>3</v>
      </c>
      <c r="E7" s="24" t="s">
        <v>2</v>
      </c>
      <c r="F7" s="24" t="s">
        <v>3</v>
      </c>
      <c r="G7" s="22" t="s">
        <v>2</v>
      </c>
      <c r="H7" s="23" t="s">
        <v>3</v>
      </c>
    </row>
    <row r="8" spans="2:16" ht="12.75">
      <c r="B8" s="11" t="s">
        <v>4</v>
      </c>
      <c r="C8" s="11">
        <v>2998</v>
      </c>
      <c r="D8" s="13">
        <f>(1327+830)</f>
        <v>2157</v>
      </c>
      <c r="E8" s="12">
        <v>3001</v>
      </c>
      <c r="F8" s="12">
        <v>2164</v>
      </c>
      <c r="G8" s="11">
        <f aca="true" t="shared" si="0" ref="G8:H13">(C8-E8)</f>
        <v>-3</v>
      </c>
      <c r="H8" s="13">
        <f t="shared" si="0"/>
        <v>-7</v>
      </c>
      <c r="I8" s="2"/>
      <c r="K8" s="1"/>
      <c r="L8" s="1"/>
      <c r="M8" s="1"/>
      <c r="N8" s="1"/>
      <c r="O8" s="1"/>
      <c r="P8" s="1"/>
    </row>
    <row r="9" spans="2:16" ht="12.75">
      <c r="B9" s="11" t="s">
        <v>5</v>
      </c>
      <c r="C9" s="11">
        <v>2817</v>
      </c>
      <c r="D9" s="13">
        <f>1393+320</f>
        <v>1713</v>
      </c>
      <c r="E9" s="12">
        <v>2599</v>
      </c>
      <c r="F9" s="12">
        <v>1761</v>
      </c>
      <c r="G9" s="11">
        <f t="shared" si="0"/>
        <v>218</v>
      </c>
      <c r="H9" s="13">
        <f t="shared" si="0"/>
        <v>-48</v>
      </c>
      <c r="I9" s="2"/>
      <c r="K9" s="1"/>
      <c r="L9" s="1"/>
      <c r="M9" s="1"/>
      <c r="N9" s="1"/>
      <c r="O9" s="1"/>
      <c r="P9" s="1"/>
    </row>
    <row r="10" spans="2:15" ht="12.75">
      <c r="B10" s="11" t="s">
        <v>6</v>
      </c>
      <c r="C10" s="11">
        <v>817</v>
      </c>
      <c r="D10" s="13">
        <f>38+167</f>
        <v>205</v>
      </c>
      <c r="E10" s="12">
        <v>695</v>
      </c>
      <c r="F10" s="12">
        <v>206</v>
      </c>
      <c r="G10" s="11">
        <f t="shared" si="0"/>
        <v>122</v>
      </c>
      <c r="H10" s="13">
        <f t="shared" si="0"/>
        <v>-1</v>
      </c>
      <c r="I10" s="2"/>
      <c r="K10" s="1"/>
      <c r="L10" s="1"/>
      <c r="M10" s="1"/>
      <c r="N10" s="1"/>
      <c r="O10" s="1"/>
    </row>
    <row r="11" spans="2:15" ht="12.75">
      <c r="B11" s="11" t="s">
        <v>7</v>
      </c>
      <c r="C11" s="11">
        <v>988</v>
      </c>
      <c r="D11" s="13">
        <f>752+92</f>
        <v>844</v>
      </c>
      <c r="E11" s="12">
        <v>1065</v>
      </c>
      <c r="F11" s="12">
        <v>1005</v>
      </c>
      <c r="G11" s="11">
        <f t="shared" si="0"/>
        <v>-77</v>
      </c>
      <c r="H11" s="13">
        <f t="shared" si="0"/>
        <v>-161</v>
      </c>
      <c r="I11" s="2"/>
      <c r="K11" s="1"/>
      <c r="L11" s="1"/>
      <c r="M11" s="1"/>
      <c r="N11" s="1"/>
      <c r="O11" s="1"/>
    </row>
    <row r="12" spans="2:15" ht="12.75">
      <c r="B12" s="11" t="s">
        <v>8</v>
      </c>
      <c r="C12" s="11">
        <v>1828</v>
      </c>
      <c r="D12" s="13">
        <f>1159+496</f>
        <v>1655</v>
      </c>
      <c r="E12" s="12">
        <v>1976</v>
      </c>
      <c r="F12" s="12">
        <v>1852</v>
      </c>
      <c r="G12" s="11">
        <f t="shared" si="0"/>
        <v>-148</v>
      </c>
      <c r="H12" s="13">
        <f t="shared" si="0"/>
        <v>-197</v>
      </c>
      <c r="I12" s="2"/>
      <c r="K12" s="1"/>
      <c r="L12" s="1"/>
      <c r="O12" s="1"/>
    </row>
    <row r="13" spans="2:15" ht="12.75">
      <c r="B13" s="11" t="s">
        <v>9</v>
      </c>
      <c r="C13" s="11">
        <v>1453</v>
      </c>
      <c r="D13" s="13">
        <f>711+309</f>
        <v>1020</v>
      </c>
      <c r="E13" s="12">
        <v>1479</v>
      </c>
      <c r="F13" s="12">
        <v>1010</v>
      </c>
      <c r="G13" s="11">
        <f t="shared" si="0"/>
        <v>-26</v>
      </c>
      <c r="H13" s="13">
        <f t="shared" si="0"/>
        <v>10</v>
      </c>
      <c r="I13" s="2"/>
      <c r="K13" s="1"/>
      <c r="L13" s="1"/>
      <c r="O13" s="1"/>
    </row>
    <row r="14" spans="2:15" ht="12.75">
      <c r="B14" s="7"/>
      <c r="C14" s="11"/>
      <c r="D14" s="13"/>
      <c r="E14" s="8"/>
      <c r="F14" s="8"/>
      <c r="G14" s="11"/>
      <c r="H14" s="13"/>
      <c r="I14" s="2"/>
      <c r="K14" s="1"/>
      <c r="L14" s="1"/>
      <c r="O14" s="1"/>
    </row>
    <row r="15" spans="2:15" ht="12.75">
      <c r="B15" s="11" t="s">
        <v>10</v>
      </c>
      <c r="C15" s="11">
        <f>SUM(C8:C14)</f>
        <v>10901</v>
      </c>
      <c r="D15" s="13">
        <f>SUM(D8:D14)</f>
        <v>7594</v>
      </c>
      <c r="E15" s="12">
        <f>SUM(E8:E14)</f>
        <v>10815</v>
      </c>
      <c r="F15" s="12">
        <f>SUM(F8:F14)</f>
        <v>7998</v>
      </c>
      <c r="G15" s="11">
        <f>(C15-E15)</f>
        <v>86</v>
      </c>
      <c r="H15" s="13">
        <f>(D15-F15)</f>
        <v>-404</v>
      </c>
      <c r="I15" s="2"/>
      <c r="K15" s="1"/>
      <c r="L15" s="1"/>
      <c r="O15" s="1"/>
    </row>
    <row r="16" spans="2:9" ht="12.75">
      <c r="B16" s="14"/>
      <c r="C16" s="14"/>
      <c r="D16" s="16"/>
      <c r="E16" s="15"/>
      <c r="F16" s="15"/>
      <c r="G16" s="14"/>
      <c r="H16" s="16"/>
      <c r="I16" s="2"/>
    </row>
    <row r="17" spans="2:9" ht="12.75">
      <c r="B17" s="8"/>
      <c r="C17" s="8"/>
      <c r="D17" s="8"/>
      <c r="E17" s="8"/>
      <c r="F17" s="8"/>
      <c r="G17" s="8"/>
      <c r="H17" s="8"/>
      <c r="I17" s="2"/>
    </row>
    <row r="18" spans="2:9" ht="12.75">
      <c r="B18" s="8"/>
      <c r="C18" s="8"/>
      <c r="D18" s="8"/>
      <c r="E18" s="8"/>
      <c r="F18" s="8"/>
      <c r="G18" s="8"/>
      <c r="H18" s="8"/>
      <c r="I18" s="2"/>
    </row>
    <row r="20" spans="2:8" ht="12.75">
      <c r="B20" s="4"/>
      <c r="C20" s="4" t="s">
        <v>16</v>
      </c>
      <c r="D20" s="6"/>
      <c r="E20" s="5" t="s">
        <v>14</v>
      </c>
      <c r="F20" s="5"/>
      <c r="G20" s="4" t="s">
        <v>19</v>
      </c>
      <c r="H20" s="6"/>
    </row>
    <row r="21" spans="2:8" ht="12.75">
      <c r="B21" s="7"/>
      <c r="C21" s="7" t="s">
        <v>17</v>
      </c>
      <c r="D21" s="9"/>
      <c r="E21" s="8" t="s">
        <v>18</v>
      </c>
      <c r="F21" s="8"/>
      <c r="G21" s="14"/>
      <c r="H21" s="16"/>
    </row>
    <row r="22" spans="2:8" ht="12.75">
      <c r="B22" s="7"/>
      <c r="C22" s="18"/>
      <c r="D22" s="19" t="s">
        <v>1</v>
      </c>
      <c r="E22" s="20"/>
      <c r="F22" s="21" t="s">
        <v>1</v>
      </c>
      <c r="G22" s="17"/>
      <c r="H22" s="10" t="s">
        <v>1</v>
      </c>
    </row>
    <row r="23" spans="2:8" ht="12.75">
      <c r="B23" s="27"/>
      <c r="C23" s="22" t="s">
        <v>2</v>
      </c>
      <c r="D23" s="23" t="s">
        <v>3</v>
      </c>
      <c r="E23" s="24" t="s">
        <v>2</v>
      </c>
      <c r="F23" s="24" t="s">
        <v>3</v>
      </c>
      <c r="G23" s="22" t="s">
        <v>2</v>
      </c>
      <c r="H23" s="23" t="s">
        <v>3</v>
      </c>
    </row>
    <row r="24" spans="2:8" ht="12.75">
      <c r="B24" s="25" t="s">
        <v>4</v>
      </c>
      <c r="C24" s="11">
        <v>2998</v>
      </c>
      <c r="D24" s="12">
        <f>(1327+830)</f>
        <v>2157</v>
      </c>
      <c r="E24" s="11">
        <v>2992</v>
      </c>
      <c r="F24" s="13">
        <v>2155</v>
      </c>
      <c r="G24" s="12">
        <f aca="true" t="shared" si="1" ref="G24:H29">(C24-E24)</f>
        <v>6</v>
      </c>
      <c r="H24" s="13">
        <f t="shared" si="1"/>
        <v>2</v>
      </c>
    </row>
    <row r="25" spans="2:8" ht="12.75">
      <c r="B25" s="25" t="s">
        <v>5</v>
      </c>
      <c r="C25" s="11">
        <v>2817</v>
      </c>
      <c r="D25" s="12">
        <f>1393+320</f>
        <v>1713</v>
      </c>
      <c r="E25" s="11">
        <v>2599</v>
      </c>
      <c r="F25" s="13">
        <v>1761</v>
      </c>
      <c r="G25" s="12">
        <f t="shared" si="1"/>
        <v>218</v>
      </c>
      <c r="H25" s="13">
        <f t="shared" si="1"/>
        <v>-48</v>
      </c>
    </row>
    <row r="26" spans="2:8" ht="12.75">
      <c r="B26" s="25" t="s">
        <v>6</v>
      </c>
      <c r="C26" s="11">
        <v>817</v>
      </c>
      <c r="D26" s="12">
        <f>38+167</f>
        <v>205</v>
      </c>
      <c r="E26" s="11">
        <v>695</v>
      </c>
      <c r="F26" s="13">
        <v>206</v>
      </c>
      <c r="G26" s="12">
        <f t="shared" si="1"/>
        <v>122</v>
      </c>
      <c r="H26" s="13">
        <f t="shared" si="1"/>
        <v>-1</v>
      </c>
    </row>
    <row r="27" spans="2:8" ht="12.75">
      <c r="B27" s="25" t="s">
        <v>7</v>
      </c>
      <c r="C27" s="11">
        <v>988</v>
      </c>
      <c r="D27" s="12">
        <f>752+92</f>
        <v>844</v>
      </c>
      <c r="E27" s="11">
        <v>1065</v>
      </c>
      <c r="F27" s="13">
        <v>1005</v>
      </c>
      <c r="G27" s="12">
        <f t="shared" si="1"/>
        <v>-77</v>
      </c>
      <c r="H27" s="13">
        <f t="shared" si="1"/>
        <v>-161</v>
      </c>
    </row>
    <row r="28" spans="2:8" ht="12.75">
      <c r="B28" s="25" t="s">
        <v>8</v>
      </c>
      <c r="C28" s="11">
        <v>1828</v>
      </c>
      <c r="D28" s="12">
        <f>1159+496</f>
        <v>1655</v>
      </c>
      <c r="E28" s="11">
        <v>1976</v>
      </c>
      <c r="F28" s="13">
        <v>1852</v>
      </c>
      <c r="G28" s="12">
        <f t="shared" si="1"/>
        <v>-148</v>
      </c>
      <c r="H28" s="13">
        <f t="shared" si="1"/>
        <v>-197</v>
      </c>
    </row>
    <row r="29" spans="2:8" ht="12.75">
      <c r="B29" s="25" t="s">
        <v>9</v>
      </c>
      <c r="C29" s="11">
        <v>1453</v>
      </c>
      <c r="D29" s="12">
        <f>711+309</f>
        <v>1020</v>
      </c>
      <c r="E29" s="11">
        <v>1479</v>
      </c>
      <c r="F29" s="13">
        <v>1010</v>
      </c>
      <c r="G29" s="12">
        <f t="shared" si="1"/>
        <v>-26</v>
      </c>
      <c r="H29" s="13">
        <f t="shared" si="1"/>
        <v>10</v>
      </c>
    </row>
    <row r="30" spans="2:8" ht="12.75">
      <c r="B30" s="26"/>
      <c r="C30" s="11"/>
      <c r="D30" s="12"/>
      <c r="E30" s="7"/>
      <c r="F30" s="9"/>
      <c r="G30" s="12"/>
      <c r="H30" s="13"/>
    </row>
    <row r="31" spans="2:8" ht="12.75">
      <c r="B31" s="25" t="s">
        <v>10</v>
      </c>
      <c r="C31" s="11">
        <f>SUM(C24:C30)</f>
        <v>10901</v>
      </c>
      <c r="D31" s="12">
        <f>SUM(D24:D30)</f>
        <v>7594</v>
      </c>
      <c r="E31" s="11">
        <f>SUM(E24:E30)</f>
        <v>10806</v>
      </c>
      <c r="F31" s="13">
        <f>SUM(F24:F30)</f>
        <v>7989</v>
      </c>
      <c r="G31" s="12">
        <f>(C31-E31)</f>
        <v>95</v>
      </c>
      <c r="H31" s="13">
        <f>(D31-F31)</f>
        <v>-395</v>
      </c>
    </row>
    <row r="32" spans="2:8" ht="12.75">
      <c r="B32" s="27"/>
      <c r="C32" s="14"/>
      <c r="D32" s="15"/>
      <c r="E32" s="14"/>
      <c r="F32" s="16"/>
      <c r="G32" s="15"/>
      <c r="H32" s="16"/>
    </row>
    <row r="33" spans="2:8" ht="12.75">
      <c r="B33" s="8"/>
      <c r="C33" s="8"/>
      <c r="D33" s="8"/>
      <c r="E33" s="8"/>
      <c r="F33" s="8"/>
      <c r="G33" s="8"/>
      <c r="H33" s="8"/>
    </row>
    <row r="34" ht="12.75">
      <c r="B34" s="8"/>
    </row>
    <row r="35" ht="12.75">
      <c r="B35" t="s">
        <v>11</v>
      </c>
    </row>
    <row r="36" ht="12.75">
      <c r="B36" t="s">
        <v>12</v>
      </c>
    </row>
    <row r="37" ht="12.75">
      <c r="B37" t="s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dcterms:created xsi:type="dcterms:W3CDTF">2004-05-25T17:51:12Z</dcterms:created>
  <dcterms:modified xsi:type="dcterms:W3CDTF">2004-06-01T15:06:54Z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