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<sst xmlns="http://schemas.openxmlformats.org/spreadsheetml/2006/main" count="65" uniqueCount="50">
  <si>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Table 3C. COMPARISON OF TOTAL AND SINGLE FAMILY HOUSING AUTHORIZED FOR CONSTRUCTION:  2003 AND 2000</t>
  </si>
  <si>
    <t>Percent</t>
  </si>
  <si>
    <t>Change</t>
  </si>
  <si>
    <t>County Rank</t>
  </si>
  <si>
    <t>State Percent</t>
  </si>
  <si>
    <t>Single</t>
  </si>
  <si>
    <t>Total</t>
  </si>
  <si>
    <t>Family</t>
  </si>
  <si>
    <t>Net</t>
  </si>
  <si>
    <t>Maryland</t>
  </si>
  <si>
    <t>OLD SUBURBAN COUNTIES</t>
  </si>
  <si>
    <t>NEW SUBURBAN COUNTIES</t>
  </si>
  <si>
    <t>BALTIMORE CITY</t>
  </si>
  <si>
    <t>STATE BALANCE</t>
  </si>
  <si>
    <t>METROPOLITAN COUNTIES</t>
  </si>
  <si>
    <t>NON METROPOLITAN COUNTIES</t>
  </si>
  <si>
    <t>BALTIMORE REGION</t>
  </si>
  <si>
    <t>ANNE ARUNDEL</t>
  </si>
  <si>
    <t>BALTIMORE COUNTY</t>
  </si>
  <si>
    <t>CARROLL</t>
  </si>
  <si>
    <t>HARFORD</t>
  </si>
  <si>
    <t>HOWARD</t>
  </si>
  <si>
    <t>SUBURBAN WASHINGTON</t>
  </si>
  <si>
    <t>FREDERICK</t>
  </si>
  <si>
    <t>MONTGOMERY</t>
  </si>
  <si>
    <t>PRINCE GEORGE'S</t>
  </si>
  <si>
    <t>SOUTHERN MARYLAND</t>
  </si>
  <si>
    <t>CALVERT</t>
  </si>
  <si>
    <t>CHARLES</t>
  </si>
  <si>
    <t>ST. MARY'S</t>
  </si>
  <si>
    <t>WESTERN MARYLAND</t>
  </si>
  <si>
    <t>ALLEGANY</t>
  </si>
  <si>
    <t>GARRETT</t>
  </si>
  <si>
    <t>WASHINGTON</t>
  </si>
  <si>
    <t>UPPER EASTERN SHORE</t>
  </si>
  <si>
    <t>CAROLINE</t>
  </si>
  <si>
    <t>CECIL</t>
  </si>
  <si>
    <t>KENT</t>
  </si>
  <si>
    <t>QUEEN ANNE'S</t>
  </si>
  <si>
    <t>TALBOT</t>
  </si>
  <si>
    <t>LOWER EASTERN SHORE</t>
  </si>
  <si>
    <t>DORCHESTER</t>
  </si>
  <si>
    <t>SOMERSET</t>
  </si>
  <si>
    <t>WICOMICO</t>
  </si>
  <si>
    <t>WORCESTER</t>
  </si>
  <si>
    <t>Prepared by MD Department of Planning. Strategic Development. Planning Data Services. May 2004.</t>
  </si>
  <si>
    <t xml:space="preserve">SOURCE:  U. S. Department of Commerce.  Bureau of the Census. Reported and Imputed Data.  </t>
  </si>
  <si>
    <t>JURISDICTION</t>
  </si>
  <si>
    <t xml:space="preserve">                   Single Family Housing Units</t>
  </si>
  <si>
    <t xml:space="preserve">  Total Housing Units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</si>
</sst>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4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41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0" fillId="0" borderId="7" xfId="0" applyNumberFormat="1" applyFill="1" applyBorder="1" applyAlignment="1">
      <alignment/>
    </xf>
    <xf numFmtId="10" fontId="0" fillId="0" borderId="8" xfId="0" applyNumberFormat="1" applyFont="1" applyBorder="1" applyAlignment="1">
      <alignment/>
    </xf>
    <xf numFmtId="41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Border="1" applyAlignment="1">
      <alignment/>
    </xf>
    <xf numFmtId="41" fontId="0" fillId="0" borderId="7" xfId="0" applyNumberFormat="1" applyFill="1" applyBorder="1" applyAlignment="1">
      <alignment/>
    </xf>
    <xf numFmtId="41" fontId="0" fillId="0" borderId="9" xfId="0" applyNumberFormat="1" applyBorder="1" applyAlignment="1">
      <alignment/>
    </xf>
    <xf numFmtId="41" fontId="0" fillId="0" borderId="10" xfId="0" applyNumberFormat="1" applyBorder="1" applyAlignment="1">
      <alignment/>
    </xf>
    <xf numFmtId="10" fontId="0" fillId="0" borderId="11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3" fillId="0" borderId="5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3" fontId="2" fillId="0" borderId="3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10" fontId="0" fillId="0" borderId="8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right"/>
    </xf>
    <xf numFmtId="10" fontId="2" fillId="0" borderId="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right"/>
    </xf>
    <xf numFmtId="10" fontId="0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/>
    </xf>
    <xf numFmtId="10" fontId="0" fillId="0" borderId="11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" fontId="0" fillId="0" borderId="7" xfId="0" applyNumberForma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3" fillId="0" borderId="5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T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0.421875" style="0" bestFit="1" customWidth="1"/>
    <col min="11" max="12" width="7.7109375" style="0" customWidth="1"/>
    <col min="13" max="14" width="8.28125" style="0" customWidth="1"/>
    <col min="17" max="18" width="7.7109375" style="0" customWidth="1"/>
    <col min="19" max="20" width="8.28125" style="0" customWidth="1"/>
  </cols>
  <sheetData>
    <row r="1" spans="2:14" ht="15.75">
      <c r="B1" s="15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20" ht="15.75">
      <c r="B3" s="1"/>
      <c r="C3" s="1"/>
      <c r="D3" s="1"/>
      <c r="E3" s="1"/>
      <c r="F3" s="1"/>
      <c r="G3" s="1"/>
      <c r="H3" s="1"/>
      <c r="Q3" s="2"/>
      <c r="R3" s="2"/>
      <c r="S3" s="2"/>
      <c r="T3" s="2"/>
    </row>
    <row r="4" spans="2:20" ht="15.75">
      <c r="B4" s="16"/>
      <c r="C4" s="42"/>
      <c r="D4" s="26">
        <v>2003</v>
      </c>
      <c r="E4" s="42"/>
      <c r="F4" s="25"/>
      <c r="G4" s="26">
        <v>2000</v>
      </c>
      <c r="H4" s="27"/>
      <c r="I4" s="43" t="s">
        <v>49</v>
      </c>
      <c r="J4" s="44"/>
      <c r="K4" s="44"/>
      <c r="L4" s="44"/>
      <c r="M4" s="44"/>
      <c r="N4" s="44"/>
      <c r="O4" s="72" t="s">
        <v>48</v>
      </c>
      <c r="P4" s="44"/>
      <c r="Q4" s="42"/>
      <c r="R4" s="42"/>
      <c r="S4" s="42"/>
      <c r="T4" s="27"/>
    </row>
    <row r="5" spans="2:20" ht="15.75">
      <c r="B5" s="17"/>
      <c r="C5" s="73"/>
      <c r="D5" s="26"/>
      <c r="E5" s="26" t="s">
        <v>1</v>
      </c>
      <c r="F5" s="73"/>
      <c r="G5" s="26"/>
      <c r="H5" s="74" t="s">
        <v>1</v>
      </c>
      <c r="I5" s="50" t="s">
        <v>2</v>
      </c>
      <c r="J5" s="51"/>
      <c r="K5" s="50" t="s">
        <v>3</v>
      </c>
      <c r="L5" s="52"/>
      <c r="M5" s="51" t="s">
        <v>4</v>
      </c>
      <c r="N5" s="51"/>
      <c r="O5" s="50" t="s">
        <v>2</v>
      </c>
      <c r="P5" s="52"/>
      <c r="Q5" s="50" t="s">
        <v>3</v>
      </c>
      <c r="R5" s="52"/>
      <c r="S5" s="51" t="s">
        <v>4</v>
      </c>
      <c r="T5" s="52"/>
    </row>
    <row r="6" spans="2:20" ht="15.75">
      <c r="B6" s="17"/>
      <c r="C6" s="29"/>
      <c r="D6" s="29" t="s">
        <v>5</v>
      </c>
      <c r="E6" s="29" t="s">
        <v>5</v>
      </c>
      <c r="F6" s="28"/>
      <c r="G6" s="29" t="s">
        <v>5</v>
      </c>
      <c r="H6" s="30" t="s">
        <v>5</v>
      </c>
      <c r="I6" s="53"/>
      <c r="J6" s="45"/>
      <c r="K6" s="64"/>
      <c r="L6" s="37"/>
      <c r="M6" s="9"/>
      <c r="N6" s="9"/>
      <c r="O6" s="53"/>
      <c r="P6" s="69"/>
      <c r="Q6" s="64"/>
      <c r="R6" s="37"/>
      <c r="S6" s="9"/>
      <c r="T6" s="37"/>
    </row>
    <row r="7" spans="2:20" ht="12.75">
      <c r="B7" s="46" t="s">
        <v>47</v>
      </c>
      <c r="C7" s="47" t="s">
        <v>6</v>
      </c>
      <c r="D7" s="47" t="s">
        <v>7</v>
      </c>
      <c r="E7" s="47" t="s">
        <v>7</v>
      </c>
      <c r="F7" s="48" t="s">
        <v>6</v>
      </c>
      <c r="G7" s="47" t="s">
        <v>7</v>
      </c>
      <c r="H7" s="49" t="s">
        <v>7</v>
      </c>
      <c r="I7" s="48" t="s">
        <v>8</v>
      </c>
      <c r="J7" s="47" t="s">
        <v>1</v>
      </c>
      <c r="K7" s="48">
        <v>2003</v>
      </c>
      <c r="L7" s="49">
        <v>2000</v>
      </c>
      <c r="M7" s="47">
        <v>2003</v>
      </c>
      <c r="N7" s="47">
        <v>2000</v>
      </c>
      <c r="O7" s="48" t="s">
        <v>8</v>
      </c>
      <c r="P7" s="49" t="s">
        <v>1</v>
      </c>
      <c r="Q7" s="48">
        <v>2003</v>
      </c>
      <c r="R7" s="49">
        <v>2000</v>
      </c>
      <c r="S7" s="47">
        <v>2003</v>
      </c>
      <c r="T7" s="49">
        <v>2000</v>
      </c>
    </row>
    <row r="8" spans="2:20" ht="12.75">
      <c r="B8" s="18"/>
      <c r="C8" s="3"/>
      <c r="D8" s="3"/>
      <c r="E8" s="3"/>
      <c r="F8" s="28"/>
      <c r="G8" s="29"/>
      <c r="H8" s="30"/>
      <c r="I8" s="28"/>
      <c r="J8" s="29"/>
      <c r="K8" s="28"/>
      <c r="L8" s="30"/>
      <c r="M8" s="29"/>
      <c r="N8" s="29"/>
      <c r="O8" s="64"/>
      <c r="P8" s="37"/>
      <c r="Q8" s="64"/>
      <c r="R8" s="37"/>
      <c r="S8" s="9"/>
      <c r="T8" s="37"/>
    </row>
    <row r="9" spans="2:20" ht="12.75">
      <c r="B9" s="18" t="s">
        <v>9</v>
      </c>
      <c r="C9" s="5">
        <v>29914</v>
      </c>
      <c r="D9" s="5">
        <v>23398</v>
      </c>
      <c r="E9" s="6">
        <f>(D9/C9)</f>
        <v>0.7821755699672395</v>
      </c>
      <c r="F9" s="31">
        <v>30358</v>
      </c>
      <c r="G9" s="7">
        <v>25132</v>
      </c>
      <c r="H9" s="32">
        <f>(G9/F9)</f>
        <v>0.8278542723499572</v>
      </c>
      <c r="I9" s="54">
        <f>(C9-F9)</f>
        <v>-444</v>
      </c>
      <c r="J9" s="55">
        <f>(I9/F9)</f>
        <v>-0.014625469398511101</v>
      </c>
      <c r="K9" s="28"/>
      <c r="L9" s="30"/>
      <c r="M9" s="55">
        <f>(C9/C$9)</f>
        <v>1</v>
      </c>
      <c r="N9" s="55">
        <f>(F9/F$9)</f>
        <v>1</v>
      </c>
      <c r="O9" s="70">
        <f>(D9-G9)</f>
        <v>-1734</v>
      </c>
      <c r="P9" s="32">
        <f>(O9/G9)</f>
        <v>-0.06899570268979786</v>
      </c>
      <c r="Q9" s="64"/>
      <c r="R9" s="37"/>
      <c r="S9" s="55">
        <f>(D9/D$9)</f>
        <v>1</v>
      </c>
      <c r="T9" s="57">
        <f>(G9/G$9)</f>
        <v>1</v>
      </c>
    </row>
    <row r="10" spans="2:20" ht="12.75">
      <c r="B10" s="18"/>
      <c r="C10" s="3"/>
      <c r="D10" s="3"/>
      <c r="E10" s="3"/>
      <c r="F10" s="33"/>
      <c r="G10" s="12"/>
      <c r="H10" s="30"/>
      <c r="I10" s="58"/>
      <c r="J10" s="59"/>
      <c r="K10" s="28"/>
      <c r="L10" s="30"/>
      <c r="M10" s="29"/>
      <c r="N10" s="29"/>
      <c r="O10" s="64"/>
      <c r="P10" s="37"/>
      <c r="Q10" s="64"/>
      <c r="R10" s="37"/>
      <c r="S10" s="9"/>
      <c r="T10" s="37"/>
    </row>
    <row r="11" spans="2:20" ht="12.75">
      <c r="B11" s="19" t="s">
        <v>10</v>
      </c>
      <c r="C11" s="10">
        <v>12966</v>
      </c>
      <c r="D11" s="10">
        <v>9072</v>
      </c>
      <c r="E11" s="6">
        <f>(D11/C11)</f>
        <v>0.6996760758907913</v>
      </c>
      <c r="F11" s="31">
        <v>14191</v>
      </c>
      <c r="G11" s="7">
        <v>10648</v>
      </c>
      <c r="H11" s="32">
        <f>(G11/F11)</f>
        <v>0.7503347191882179</v>
      </c>
      <c r="I11" s="54">
        <f>(C11-F11)</f>
        <v>-1225</v>
      </c>
      <c r="J11" s="55">
        <f>(I11/F11)</f>
        <v>-0.08632231696145444</v>
      </c>
      <c r="K11" s="64"/>
      <c r="L11" s="37"/>
      <c r="M11" s="55">
        <f>(C11/C$9)</f>
        <v>0.4334425352677676</v>
      </c>
      <c r="N11" s="55">
        <f>(F11/F$9)</f>
        <v>0.4674550365636735</v>
      </c>
      <c r="O11" s="70">
        <f>(D11-G11)</f>
        <v>-1576</v>
      </c>
      <c r="P11" s="32">
        <f>(O11/G11)</f>
        <v>-0.14800901577761083</v>
      </c>
      <c r="Q11" s="64"/>
      <c r="R11" s="37"/>
      <c r="S11" s="55">
        <f>(D11/D$9)</f>
        <v>0.3877254466193692</v>
      </c>
      <c r="T11" s="57">
        <f>(G11/G$9)</f>
        <v>0.4236829540028649</v>
      </c>
    </row>
    <row r="12" spans="2:20" ht="12.75">
      <c r="B12" s="19" t="s">
        <v>11</v>
      </c>
      <c r="C12" s="10">
        <v>10893</v>
      </c>
      <c r="D12" s="10">
        <v>9516</v>
      </c>
      <c r="E12" s="6">
        <f>(D12/C12)</f>
        <v>0.873588543101074</v>
      </c>
      <c r="F12" s="31">
        <v>12604</v>
      </c>
      <c r="G12" s="7">
        <v>11413</v>
      </c>
      <c r="H12" s="32">
        <f>(G12/F12)</f>
        <v>0.9055061885115836</v>
      </c>
      <c r="I12" s="54">
        <f>(C12-F12)</f>
        <v>-1711</v>
      </c>
      <c r="J12" s="55">
        <f>(I12/F12)</f>
        <v>-0.1357505553792447</v>
      </c>
      <c r="K12" s="64"/>
      <c r="L12" s="37"/>
      <c r="M12" s="55">
        <f>(C12/C$9)</f>
        <v>0.3641438791201444</v>
      </c>
      <c r="N12" s="55">
        <f>(F12/F$9)</f>
        <v>0.4151788655379142</v>
      </c>
      <c r="O12" s="70">
        <f>(D12-G12)</f>
        <v>-1897</v>
      </c>
      <c r="P12" s="32">
        <f>(O12/G12)</f>
        <v>-0.1662139665293963</v>
      </c>
      <c r="Q12" s="64"/>
      <c r="R12" s="37"/>
      <c r="S12" s="55">
        <f>(D12/D$9)</f>
        <v>0.40670142747243354</v>
      </c>
      <c r="T12" s="57">
        <f>(G12/G$9)</f>
        <v>0.45412223460130513</v>
      </c>
    </row>
    <row r="13" spans="2:20" ht="12.75">
      <c r="B13" s="19" t="s">
        <v>12</v>
      </c>
      <c r="C13" s="11">
        <v>695</v>
      </c>
      <c r="D13" s="11">
        <v>206</v>
      </c>
      <c r="E13" s="6">
        <f>(D13/C13)</f>
        <v>0.29640287769784174</v>
      </c>
      <c r="F13" s="33">
        <v>257</v>
      </c>
      <c r="G13" s="12">
        <v>219</v>
      </c>
      <c r="H13" s="32">
        <f>(G13/F13)</f>
        <v>0.8521400778210116</v>
      </c>
      <c r="I13" s="54">
        <f>(C13-F13)</f>
        <v>438</v>
      </c>
      <c r="J13" s="55">
        <f>(I13/F13)</f>
        <v>1.7042801556420233</v>
      </c>
      <c r="K13" s="64"/>
      <c r="L13" s="37"/>
      <c r="M13" s="55">
        <f>(C13/C$9)</f>
        <v>0.023233268703617034</v>
      </c>
      <c r="N13" s="55">
        <f>(F13/F$9)</f>
        <v>0.008465643323012056</v>
      </c>
      <c r="O13" s="70">
        <f>(D13-G13)</f>
        <v>-13</v>
      </c>
      <c r="P13" s="32">
        <f>(O13/G13)</f>
        <v>-0.0593607305936073</v>
      </c>
      <c r="Q13" s="64"/>
      <c r="R13" s="37"/>
      <c r="S13" s="55">
        <f>(D13/D$9)</f>
        <v>0.008804171296692025</v>
      </c>
      <c r="T13" s="57">
        <f>(G13/G$9)</f>
        <v>0.008713990132102499</v>
      </c>
    </row>
    <row r="14" spans="2:20" ht="12.75">
      <c r="B14" s="19" t="s">
        <v>13</v>
      </c>
      <c r="C14" s="10">
        <v>5360</v>
      </c>
      <c r="D14" s="10">
        <v>4604</v>
      </c>
      <c r="E14" s="6">
        <f>(D14/C14)</f>
        <v>0.858955223880597</v>
      </c>
      <c r="F14" s="31">
        <v>3306</v>
      </c>
      <c r="G14" s="7">
        <v>2852</v>
      </c>
      <c r="H14" s="32">
        <f>(G14/F14)</f>
        <v>0.8626739261947973</v>
      </c>
      <c r="I14" s="54">
        <f>(C14-F14)</f>
        <v>2054</v>
      </c>
      <c r="J14" s="55">
        <f>(I14/F14)</f>
        <v>0.6212946158499697</v>
      </c>
      <c r="K14" s="64"/>
      <c r="L14" s="37"/>
      <c r="M14" s="55">
        <f>(C14/C$9)</f>
        <v>0.17918031690847094</v>
      </c>
      <c r="N14" s="55">
        <f>(F14/F$9)</f>
        <v>0.10890045457540022</v>
      </c>
      <c r="O14" s="70">
        <f>(D14-G14)</f>
        <v>1752</v>
      </c>
      <c r="P14" s="32">
        <f>(O14/G14)</f>
        <v>0.6143057503506312</v>
      </c>
      <c r="Q14" s="64"/>
      <c r="R14" s="37"/>
      <c r="S14" s="55">
        <f>(D14/D$9)</f>
        <v>0.19676895461150526</v>
      </c>
      <c r="T14" s="57">
        <f>(G14/G$9)</f>
        <v>0.11348082126372752</v>
      </c>
    </row>
    <row r="15" spans="2:20" ht="12.75">
      <c r="B15" s="19"/>
      <c r="F15" s="34"/>
      <c r="G15" s="35"/>
      <c r="H15" s="36"/>
      <c r="I15" s="54"/>
      <c r="J15" s="56"/>
      <c r="K15" s="64"/>
      <c r="L15" s="37"/>
      <c r="M15" s="9"/>
      <c r="N15" s="9"/>
      <c r="O15" s="64"/>
      <c r="P15" s="37"/>
      <c r="Q15" s="64"/>
      <c r="R15" s="37"/>
      <c r="S15" s="9"/>
      <c r="T15" s="37"/>
    </row>
    <row r="16" spans="2:20" ht="12.75">
      <c r="B16" s="20" t="s">
        <v>14</v>
      </c>
      <c r="C16" s="10">
        <v>25970</v>
      </c>
      <c r="D16" s="10">
        <v>20033</v>
      </c>
      <c r="E16" s="6">
        <f>(D16/C16)</f>
        <v>0.7713900654601463</v>
      </c>
      <c r="F16" s="31">
        <v>27196</v>
      </c>
      <c r="G16" s="7">
        <v>22273</v>
      </c>
      <c r="H16" s="32">
        <f>(G16/F16)</f>
        <v>0.818980732460656</v>
      </c>
      <c r="I16" s="54">
        <f>(C16-F16)</f>
        <v>-1226</v>
      </c>
      <c r="J16" s="55">
        <f>(I16/F16)</f>
        <v>-0.04508015884688925</v>
      </c>
      <c r="K16" s="64"/>
      <c r="L16" s="37"/>
      <c r="M16" s="55">
        <f>(C16/C$9)</f>
        <v>0.8681553787524237</v>
      </c>
      <c r="N16" s="55">
        <f>(F16/F$9)</f>
        <v>0.895842940905198</v>
      </c>
      <c r="O16" s="70">
        <f>(D16-G16)</f>
        <v>-2240</v>
      </c>
      <c r="P16" s="32">
        <f>(O16/G16)</f>
        <v>-0.10057019709962735</v>
      </c>
      <c r="Q16" s="64"/>
      <c r="R16" s="37"/>
      <c r="S16" s="55">
        <f>(D16/D$9)</f>
        <v>0.856184289255492</v>
      </c>
      <c r="T16" s="57">
        <f>(G16/G$9)</f>
        <v>0.8862406493713194</v>
      </c>
    </row>
    <row r="17" spans="2:20" ht="12.75">
      <c r="B17" s="20" t="s">
        <v>15</v>
      </c>
      <c r="C17" s="10">
        <v>3944</v>
      </c>
      <c r="D17" s="10">
        <v>3365</v>
      </c>
      <c r="E17" s="6">
        <f>(D17/C17)</f>
        <v>0.8531947261663286</v>
      </c>
      <c r="F17" s="31">
        <v>3162</v>
      </c>
      <c r="G17" s="7">
        <v>2859</v>
      </c>
      <c r="H17" s="32">
        <f>(G17/F17)</f>
        <v>0.9041745730550285</v>
      </c>
      <c r="I17" s="54">
        <f>(C17-F17)</f>
        <v>782</v>
      </c>
      <c r="J17" s="55">
        <f>(I17/F17)</f>
        <v>0.24731182795698925</v>
      </c>
      <c r="K17" s="64"/>
      <c r="L17" s="37"/>
      <c r="M17" s="55">
        <f>(C17/C$9)</f>
        <v>0.1318446212475764</v>
      </c>
      <c r="N17" s="55">
        <f>(F17/F$9)</f>
        <v>0.10415705909480202</v>
      </c>
      <c r="O17" s="70">
        <f>(D17-G17)</f>
        <v>506</v>
      </c>
      <c r="P17" s="32">
        <f>(O17/G17)</f>
        <v>0.1769849597761455</v>
      </c>
      <c r="Q17" s="64"/>
      <c r="R17" s="37"/>
      <c r="S17" s="55">
        <f>(D17/D$9)</f>
        <v>0.14381571074450808</v>
      </c>
      <c r="T17" s="57">
        <f>(G17/G$9)</f>
        <v>0.11375935062868056</v>
      </c>
    </row>
    <row r="18" spans="2:20" ht="12.75">
      <c r="B18" s="21"/>
      <c r="C18" s="10"/>
      <c r="D18" s="10"/>
      <c r="E18" s="4"/>
      <c r="F18" s="34"/>
      <c r="G18" s="35"/>
      <c r="H18" s="37"/>
      <c r="I18" s="54"/>
      <c r="J18" s="56"/>
      <c r="K18" s="64"/>
      <c r="L18" s="37"/>
      <c r="M18" s="9"/>
      <c r="N18" s="9"/>
      <c r="O18" s="64"/>
      <c r="P18" s="37"/>
      <c r="Q18" s="64"/>
      <c r="R18" s="37"/>
      <c r="S18" s="9"/>
      <c r="T18" s="37"/>
    </row>
    <row r="19" spans="2:20" ht="12.75">
      <c r="B19" s="21"/>
      <c r="C19" s="11"/>
      <c r="D19" s="11"/>
      <c r="E19" s="4"/>
      <c r="F19" s="38"/>
      <c r="G19" s="13"/>
      <c r="H19" s="37"/>
      <c r="I19" s="54"/>
      <c r="J19" s="56"/>
      <c r="K19" s="64"/>
      <c r="L19" s="37"/>
      <c r="M19" s="9"/>
      <c r="N19" s="9"/>
      <c r="O19" s="64"/>
      <c r="P19" s="37"/>
      <c r="Q19" s="64"/>
      <c r="R19" s="37"/>
      <c r="S19" s="9"/>
      <c r="T19" s="37"/>
    </row>
    <row r="20" spans="2:20" ht="12.75">
      <c r="B20" s="21" t="s">
        <v>16</v>
      </c>
      <c r="C20" s="8">
        <v>10815</v>
      </c>
      <c r="D20" s="8">
        <v>7998</v>
      </c>
      <c r="E20" s="6">
        <f aca="true" t="shared" si="0" ref="E20:E26">(D20/C20)</f>
        <v>0.7395284327323163</v>
      </c>
      <c r="F20" s="33">
        <v>11385</v>
      </c>
      <c r="G20" s="12">
        <v>9281</v>
      </c>
      <c r="H20" s="32">
        <f aca="true" t="shared" si="1" ref="H20:H26">(G20/F20)</f>
        <v>0.815195432586737</v>
      </c>
      <c r="I20" s="54">
        <f aca="true" t="shared" si="2" ref="I20:I26">(C20-F20)</f>
        <v>-570</v>
      </c>
      <c r="J20" s="55">
        <f aca="true" t="shared" si="3" ref="J20:J26">(I20/F20)</f>
        <v>-0.05006587615283267</v>
      </c>
      <c r="K20" s="64"/>
      <c r="L20" s="37"/>
      <c r="M20" s="55">
        <f aca="true" t="shared" si="4" ref="M20:M26">(C20/C$9)</f>
        <v>0.36153640435916296</v>
      </c>
      <c r="N20" s="55">
        <f aca="true" t="shared" si="5" ref="N20:N26">(F20/F$9)</f>
        <v>0.3750247051847948</v>
      </c>
      <c r="O20" s="70">
        <f aca="true" t="shared" si="6" ref="O20:O26">(D20-G20)</f>
        <v>-1283</v>
      </c>
      <c r="P20" s="32">
        <f aca="true" t="shared" si="7" ref="P20:P26">(O20/G20)</f>
        <v>-0.13823941385626548</v>
      </c>
      <c r="Q20" s="64"/>
      <c r="R20" s="37"/>
      <c r="S20" s="55">
        <f aca="true" t="shared" si="8" ref="S20:S26">(D20/D$9)</f>
        <v>0.34182408752884863</v>
      </c>
      <c r="T20" s="57">
        <f aca="true" t="shared" si="9" ref="T20:T26">(G20/G$9)</f>
        <v>0.3692901480184625</v>
      </c>
    </row>
    <row r="21" spans="2:20" ht="12.75">
      <c r="B21" s="22" t="s">
        <v>17</v>
      </c>
      <c r="C21" s="8">
        <v>3001</v>
      </c>
      <c r="D21" s="8">
        <v>2164</v>
      </c>
      <c r="E21" s="6">
        <f t="shared" si="0"/>
        <v>0.7210929690103299</v>
      </c>
      <c r="F21" s="33">
        <v>3078</v>
      </c>
      <c r="G21" s="12">
        <v>2470</v>
      </c>
      <c r="H21" s="32">
        <f t="shared" si="1"/>
        <v>0.8024691358024691</v>
      </c>
      <c r="I21" s="54">
        <f t="shared" si="2"/>
        <v>-77</v>
      </c>
      <c r="J21" s="55">
        <f t="shared" si="3"/>
        <v>-0.025016244314489927</v>
      </c>
      <c r="K21" s="65">
        <v>2</v>
      </c>
      <c r="L21" s="66">
        <v>3</v>
      </c>
      <c r="M21" s="55">
        <f t="shared" si="4"/>
        <v>0.10032091997058233</v>
      </c>
      <c r="N21" s="55">
        <f t="shared" si="5"/>
        <v>0.10139007839778641</v>
      </c>
      <c r="O21" s="70">
        <f t="shared" si="6"/>
        <v>-306</v>
      </c>
      <c r="P21" s="32">
        <f t="shared" si="7"/>
        <v>-0.12388663967611337</v>
      </c>
      <c r="Q21" s="65">
        <v>3</v>
      </c>
      <c r="R21" s="66">
        <v>4</v>
      </c>
      <c r="S21" s="55">
        <f t="shared" si="8"/>
        <v>0.09248653731088127</v>
      </c>
      <c r="T21" s="57">
        <f t="shared" si="9"/>
        <v>0.0982810759191469</v>
      </c>
    </row>
    <row r="22" spans="2:20" ht="12.75">
      <c r="B22" s="22" t="s">
        <v>18</v>
      </c>
      <c r="C22" s="8">
        <v>2599</v>
      </c>
      <c r="D22" s="8">
        <v>1761</v>
      </c>
      <c r="E22" s="6">
        <f t="shared" si="0"/>
        <v>0.6775682954982686</v>
      </c>
      <c r="F22" s="33">
        <v>2707</v>
      </c>
      <c r="G22" s="12">
        <v>2068</v>
      </c>
      <c r="H22" s="32">
        <f t="shared" si="1"/>
        <v>0.763945326930181</v>
      </c>
      <c r="I22" s="54">
        <f t="shared" si="2"/>
        <v>-108</v>
      </c>
      <c r="J22" s="55">
        <f t="shared" si="3"/>
        <v>-0.03989656446250462</v>
      </c>
      <c r="K22" s="65">
        <v>4</v>
      </c>
      <c r="L22" s="66">
        <v>5</v>
      </c>
      <c r="M22" s="55">
        <f t="shared" si="4"/>
        <v>0.08688239620244702</v>
      </c>
      <c r="N22" s="55">
        <f t="shared" si="5"/>
        <v>0.08916924698596745</v>
      </c>
      <c r="O22" s="70">
        <f t="shared" si="6"/>
        <v>-307</v>
      </c>
      <c r="P22" s="32">
        <f t="shared" si="7"/>
        <v>-0.14845261121856868</v>
      </c>
      <c r="Q22" s="65">
        <v>5</v>
      </c>
      <c r="R22" s="66">
        <v>5</v>
      </c>
      <c r="S22" s="55">
        <f t="shared" si="8"/>
        <v>0.0752628429780323</v>
      </c>
      <c r="T22" s="57">
        <f t="shared" si="9"/>
        <v>0.08228553238898616</v>
      </c>
    </row>
    <row r="23" spans="2:20" ht="12.75">
      <c r="B23" s="22" t="s">
        <v>19</v>
      </c>
      <c r="C23" s="8">
        <v>1065</v>
      </c>
      <c r="D23" s="8">
        <v>1005</v>
      </c>
      <c r="E23" s="6">
        <f t="shared" si="0"/>
        <v>0.9436619718309859</v>
      </c>
      <c r="F23" s="33">
        <v>1459</v>
      </c>
      <c r="G23" s="12">
        <v>1347</v>
      </c>
      <c r="H23" s="32">
        <f t="shared" si="1"/>
        <v>0.9232350925291295</v>
      </c>
      <c r="I23" s="54">
        <f t="shared" si="2"/>
        <v>-394</v>
      </c>
      <c r="J23" s="55">
        <f t="shared" si="3"/>
        <v>-0.2700479780671693</v>
      </c>
      <c r="K23" s="65">
        <v>13</v>
      </c>
      <c r="L23" s="66">
        <v>8</v>
      </c>
      <c r="M23" s="55">
        <f t="shared" si="4"/>
        <v>0.035602059236477905</v>
      </c>
      <c r="N23" s="55">
        <f t="shared" si="5"/>
        <v>0.048059819487449765</v>
      </c>
      <c r="O23" s="70">
        <f t="shared" si="6"/>
        <v>-342</v>
      </c>
      <c r="P23" s="32">
        <f t="shared" si="7"/>
        <v>-0.25389755011135856</v>
      </c>
      <c r="Q23" s="65">
        <v>9</v>
      </c>
      <c r="R23" s="66">
        <v>8</v>
      </c>
      <c r="S23" s="55">
        <f t="shared" si="8"/>
        <v>0.04295238909308488</v>
      </c>
      <c r="T23" s="57">
        <f t="shared" si="9"/>
        <v>0.05359700779882222</v>
      </c>
    </row>
    <row r="24" spans="2:20" ht="12.75">
      <c r="B24" s="22" t="s">
        <v>20</v>
      </c>
      <c r="C24" s="8">
        <v>1976</v>
      </c>
      <c r="D24" s="8">
        <v>1852</v>
      </c>
      <c r="E24" s="6">
        <f t="shared" si="0"/>
        <v>0.937246963562753</v>
      </c>
      <c r="F24" s="33">
        <v>1702</v>
      </c>
      <c r="G24" s="12">
        <v>1546</v>
      </c>
      <c r="H24" s="32">
        <f t="shared" si="1"/>
        <v>0.9083431257344301</v>
      </c>
      <c r="I24" s="54">
        <f t="shared" si="2"/>
        <v>274</v>
      </c>
      <c r="J24" s="55">
        <f t="shared" si="3"/>
        <v>0.1609870740305523</v>
      </c>
      <c r="K24" s="65">
        <v>5</v>
      </c>
      <c r="L24" s="66">
        <v>7</v>
      </c>
      <c r="M24" s="55">
        <f t="shared" si="4"/>
        <v>0.0660560272781975</v>
      </c>
      <c r="N24" s="55">
        <f t="shared" si="5"/>
        <v>0.05606429936095922</v>
      </c>
      <c r="O24" s="70">
        <f t="shared" si="6"/>
        <v>306</v>
      </c>
      <c r="P24" s="32">
        <f t="shared" si="7"/>
        <v>0.1979301423027167</v>
      </c>
      <c r="Q24" s="65">
        <v>4</v>
      </c>
      <c r="R24" s="66">
        <v>7</v>
      </c>
      <c r="S24" s="55">
        <f t="shared" si="8"/>
        <v>0.07915206427899821</v>
      </c>
      <c r="T24" s="57">
        <f t="shared" si="9"/>
        <v>0.06151519974534458</v>
      </c>
    </row>
    <row r="25" spans="2:20" ht="12.75">
      <c r="B25" s="22" t="s">
        <v>21</v>
      </c>
      <c r="C25" s="8">
        <v>1479</v>
      </c>
      <c r="D25" s="8">
        <v>1010</v>
      </c>
      <c r="E25" s="6">
        <f t="shared" si="0"/>
        <v>0.68289384719405</v>
      </c>
      <c r="F25" s="33">
        <v>2182</v>
      </c>
      <c r="G25" s="12">
        <v>1631</v>
      </c>
      <c r="H25" s="32">
        <f t="shared" si="1"/>
        <v>0.7474793767186068</v>
      </c>
      <c r="I25" s="54">
        <f t="shared" si="2"/>
        <v>-703</v>
      </c>
      <c r="J25" s="55">
        <f t="shared" si="3"/>
        <v>-0.3221814848762603</v>
      </c>
      <c r="K25" s="65">
        <v>7</v>
      </c>
      <c r="L25" s="66">
        <v>6</v>
      </c>
      <c r="M25" s="55">
        <f t="shared" si="4"/>
        <v>0.04944173296784114</v>
      </c>
      <c r="N25" s="55">
        <f t="shared" si="5"/>
        <v>0.07187561762961987</v>
      </c>
      <c r="O25" s="70">
        <f t="shared" si="6"/>
        <v>-621</v>
      </c>
      <c r="P25" s="32">
        <f t="shared" si="7"/>
        <v>-0.3807480073574494</v>
      </c>
      <c r="Q25" s="65">
        <v>8</v>
      </c>
      <c r="R25" s="66">
        <v>6</v>
      </c>
      <c r="S25" s="55">
        <f t="shared" si="8"/>
        <v>0.043166082571159926</v>
      </c>
      <c r="T25" s="57">
        <f t="shared" si="9"/>
        <v>0.06489734203406017</v>
      </c>
    </row>
    <row r="26" spans="2:20" ht="12.75">
      <c r="B26" s="22" t="s">
        <v>12</v>
      </c>
      <c r="C26" s="8">
        <v>695</v>
      </c>
      <c r="D26" s="8">
        <v>206</v>
      </c>
      <c r="E26" s="6">
        <f t="shared" si="0"/>
        <v>0.29640287769784174</v>
      </c>
      <c r="F26" s="33">
        <v>257</v>
      </c>
      <c r="G26" s="12">
        <v>219</v>
      </c>
      <c r="H26" s="32">
        <f t="shared" si="1"/>
        <v>0.8521400778210116</v>
      </c>
      <c r="I26" s="54">
        <f t="shared" si="2"/>
        <v>438</v>
      </c>
      <c r="J26" s="55">
        <f t="shared" si="3"/>
        <v>1.7042801556420233</v>
      </c>
      <c r="K26" s="65">
        <v>16</v>
      </c>
      <c r="L26" s="66">
        <v>19</v>
      </c>
      <c r="M26" s="55">
        <f t="shared" si="4"/>
        <v>0.023233268703617034</v>
      </c>
      <c r="N26" s="55">
        <f t="shared" si="5"/>
        <v>0.008465643323012056</v>
      </c>
      <c r="O26" s="70">
        <f t="shared" si="6"/>
        <v>-13</v>
      </c>
      <c r="P26" s="32">
        <f t="shared" si="7"/>
        <v>-0.0593607305936073</v>
      </c>
      <c r="Q26" s="65">
        <v>21</v>
      </c>
      <c r="R26" s="66">
        <v>20</v>
      </c>
      <c r="S26" s="55">
        <f t="shared" si="8"/>
        <v>0.008804171296692025</v>
      </c>
      <c r="T26" s="57">
        <f t="shared" si="9"/>
        <v>0.008713990132102499</v>
      </c>
    </row>
    <row r="27" spans="2:20" ht="12.75">
      <c r="B27" s="23"/>
      <c r="F27" s="34"/>
      <c r="G27" s="35"/>
      <c r="H27" s="36"/>
      <c r="I27" s="54"/>
      <c r="J27" s="56"/>
      <c r="K27" s="65"/>
      <c r="L27" s="66"/>
      <c r="M27" s="9"/>
      <c r="N27" s="9"/>
      <c r="O27" s="64"/>
      <c r="P27" s="37"/>
      <c r="Q27" s="65"/>
      <c r="R27" s="66"/>
      <c r="S27" s="9"/>
      <c r="T27" s="37"/>
    </row>
    <row r="28" spans="2:20" ht="12.75">
      <c r="B28" s="22" t="s">
        <v>22</v>
      </c>
      <c r="C28" s="8">
        <v>9203</v>
      </c>
      <c r="D28" s="8">
        <v>6752</v>
      </c>
      <c r="E28" s="6">
        <f>(D28/C28)</f>
        <v>0.7336738020210801</v>
      </c>
      <c r="F28" s="33">
        <v>11153</v>
      </c>
      <c r="G28" s="12">
        <v>8805</v>
      </c>
      <c r="H28" s="32">
        <f>(G28/F28)</f>
        <v>0.7894736842105263</v>
      </c>
      <c r="I28" s="54">
        <f>(C28-F28)</f>
        <v>-1950</v>
      </c>
      <c r="J28" s="55">
        <f>(I28/F28)</f>
        <v>-0.1748408499955169</v>
      </c>
      <c r="K28" s="65"/>
      <c r="L28" s="66"/>
      <c r="M28" s="55">
        <f>(C28/C$9)</f>
        <v>0.30764859263221234</v>
      </c>
      <c r="N28" s="55">
        <f>(F28/F$9)</f>
        <v>0.3673825680216088</v>
      </c>
      <c r="O28" s="70">
        <f>(D28-G28)</f>
        <v>-2053</v>
      </c>
      <c r="P28" s="32">
        <f>(O28/G28)</f>
        <v>-0.23316297558205565</v>
      </c>
      <c r="Q28" s="65"/>
      <c r="R28" s="66"/>
      <c r="S28" s="55">
        <f>(D28/D$9)</f>
        <v>0.28857167279254636</v>
      </c>
      <c r="T28" s="57">
        <f>(G28/G$9)</f>
        <v>0.35035015120165525</v>
      </c>
    </row>
    <row r="29" spans="2:20" ht="12.75">
      <c r="B29" s="22" t="s">
        <v>23</v>
      </c>
      <c r="C29" s="8">
        <v>1837</v>
      </c>
      <c r="D29" s="8">
        <v>1605</v>
      </c>
      <c r="E29" s="6">
        <f>(D29/C29)</f>
        <v>0.8737071311921611</v>
      </c>
      <c r="F29" s="33">
        <v>2747</v>
      </c>
      <c r="G29" s="12">
        <v>2695</v>
      </c>
      <c r="H29" s="32">
        <f>(G29/F29)</f>
        <v>0.9810702584637787</v>
      </c>
      <c r="I29" s="54">
        <f>(C29-F29)</f>
        <v>-910</v>
      </c>
      <c r="J29" s="55">
        <f>(I29/F29)</f>
        <v>-0.33127047688387334</v>
      </c>
      <c r="K29" s="65">
        <v>6</v>
      </c>
      <c r="L29" s="66">
        <v>4</v>
      </c>
      <c r="M29" s="55">
        <f>(C29/C$9)</f>
        <v>0.06140937353747409</v>
      </c>
      <c r="N29" s="55">
        <f>(F29/F$9)</f>
        <v>0.09048685684168918</v>
      </c>
      <c r="O29" s="70">
        <f>(D29-G29)</f>
        <v>-1090</v>
      </c>
      <c r="P29" s="32">
        <f>(O29/G29)</f>
        <v>-0.4044526901669759</v>
      </c>
      <c r="Q29" s="65">
        <v>6</v>
      </c>
      <c r="R29" s="66">
        <v>3</v>
      </c>
      <c r="S29" s="55">
        <f>(D29/D$9)</f>
        <v>0.06859560646209077</v>
      </c>
      <c r="T29" s="57">
        <f>(G29/G$9)</f>
        <v>0.10723380550692345</v>
      </c>
    </row>
    <row r="30" spans="2:20" ht="12.75">
      <c r="B30" s="22" t="s">
        <v>24</v>
      </c>
      <c r="C30" s="8">
        <v>4428</v>
      </c>
      <c r="D30" s="8">
        <v>2339</v>
      </c>
      <c r="E30" s="6">
        <f>(D30/C30)</f>
        <v>0.5282294489611563</v>
      </c>
      <c r="F30" s="33">
        <v>4950</v>
      </c>
      <c r="G30" s="12">
        <v>2931</v>
      </c>
      <c r="H30" s="32">
        <f>(G30/F30)</f>
        <v>0.5921212121212122</v>
      </c>
      <c r="I30" s="54">
        <f>(C30-F30)</f>
        <v>-522</v>
      </c>
      <c r="J30" s="55">
        <f>(I30/F30)</f>
        <v>-0.10545454545454545</v>
      </c>
      <c r="K30" s="65">
        <v>1</v>
      </c>
      <c r="L30" s="66">
        <v>1</v>
      </c>
      <c r="M30" s="55">
        <f>(C30/C$9)</f>
        <v>0.1480243364311025</v>
      </c>
      <c r="N30" s="55">
        <f>(F30/F$9)</f>
        <v>0.16305421964556294</v>
      </c>
      <c r="O30" s="70">
        <f>(D30-G30)</f>
        <v>-592</v>
      </c>
      <c r="P30" s="32">
        <f>(O30/G30)</f>
        <v>-0.20197884680996248</v>
      </c>
      <c r="Q30" s="65">
        <v>2</v>
      </c>
      <c r="R30" s="66">
        <v>2</v>
      </c>
      <c r="S30" s="55">
        <f>(D30/D$9)</f>
        <v>0.09996580904350799</v>
      </c>
      <c r="T30" s="57">
        <f>(G30/G$9)</f>
        <v>0.11662422409676906</v>
      </c>
    </row>
    <row r="31" spans="2:20" ht="12.75">
      <c r="B31" s="22" t="s">
        <v>25</v>
      </c>
      <c r="C31" s="8">
        <v>2938</v>
      </c>
      <c r="D31" s="8">
        <v>2808</v>
      </c>
      <c r="E31" s="6">
        <f>(D31/C31)</f>
        <v>0.9557522123893806</v>
      </c>
      <c r="F31" s="33">
        <v>3456</v>
      </c>
      <c r="G31" s="12">
        <v>3179</v>
      </c>
      <c r="H31" s="32">
        <f>(G31/F31)</f>
        <v>0.9198495370370371</v>
      </c>
      <c r="I31" s="54">
        <f>(C31-F31)</f>
        <v>-518</v>
      </c>
      <c r="J31" s="55">
        <f>(I31/F31)</f>
        <v>-0.14988425925925927</v>
      </c>
      <c r="K31" s="65">
        <v>3</v>
      </c>
      <c r="L31" s="66">
        <v>2</v>
      </c>
      <c r="M31" s="55">
        <f>(C31/C$9)</f>
        <v>0.09821488266363576</v>
      </c>
      <c r="N31" s="55">
        <f>(F31/F$9)</f>
        <v>0.11384149153435667</v>
      </c>
      <c r="O31" s="70">
        <f>(D31-G31)</f>
        <v>-371</v>
      </c>
      <c r="P31" s="32">
        <f>(O31/G31)</f>
        <v>-0.11670336583831394</v>
      </c>
      <c r="Q31" s="65">
        <v>1</v>
      </c>
      <c r="R31" s="66">
        <v>1</v>
      </c>
      <c r="S31" s="55">
        <f>(D31/D$9)</f>
        <v>0.1200102572869476</v>
      </c>
      <c r="T31" s="57">
        <f>(G31/G$9)</f>
        <v>0.12649212159796275</v>
      </c>
    </row>
    <row r="32" spans="2:20" ht="12.75">
      <c r="B32" s="23"/>
      <c r="F32" s="34"/>
      <c r="G32" s="35"/>
      <c r="H32" s="36"/>
      <c r="I32" s="54"/>
      <c r="J32" s="56"/>
      <c r="K32" s="65"/>
      <c r="L32" s="66"/>
      <c r="M32" s="9"/>
      <c r="N32" s="9"/>
      <c r="O32" s="64"/>
      <c r="P32" s="37"/>
      <c r="Q32" s="65"/>
      <c r="R32" s="66"/>
      <c r="S32" s="9"/>
      <c r="T32" s="37"/>
    </row>
    <row r="33" spans="2:20" ht="12.75">
      <c r="B33" s="22" t="s">
        <v>26</v>
      </c>
      <c r="C33" s="8">
        <v>3129</v>
      </c>
      <c r="D33" s="8">
        <v>2793</v>
      </c>
      <c r="E33" s="6">
        <f aca="true" t="shared" si="10" ref="E33:E48">(D33/C33)</f>
        <v>0.8926174496644296</v>
      </c>
      <c r="F33" s="33">
        <v>3327</v>
      </c>
      <c r="G33" s="12">
        <v>3092</v>
      </c>
      <c r="H33" s="32">
        <f aca="true" t="shared" si="11" ref="H33:H48">(G33/F33)</f>
        <v>0.92936579501052</v>
      </c>
      <c r="I33" s="54">
        <f>(C33-F33)</f>
        <v>-198</v>
      </c>
      <c r="J33" s="55">
        <f>(I33/F33)</f>
        <v>-0.059513074842200184</v>
      </c>
      <c r="K33" s="65"/>
      <c r="L33" s="66"/>
      <c r="M33" s="55">
        <f>(C33/C$9)</f>
        <v>0.10459985291168016</v>
      </c>
      <c r="N33" s="55">
        <f>(F33/F$9)</f>
        <v>0.10959219974965413</v>
      </c>
      <c r="O33" s="70">
        <f>(D33-G33)</f>
        <v>-299</v>
      </c>
      <c r="P33" s="32">
        <f>(O33/G33)</f>
        <v>-0.09670116429495472</v>
      </c>
      <c r="Q33" s="65"/>
      <c r="R33" s="66"/>
      <c r="S33" s="55">
        <f>(D33/D$9)</f>
        <v>0.11936917685272246</v>
      </c>
      <c r="T33" s="57">
        <f>(G33/G$9)</f>
        <v>0.12303039949068915</v>
      </c>
    </row>
    <row r="34" spans="2:20" ht="12.75">
      <c r="B34" s="22" t="s">
        <v>27</v>
      </c>
      <c r="C34" s="8">
        <v>791</v>
      </c>
      <c r="D34" s="8">
        <v>791</v>
      </c>
      <c r="E34" s="6">
        <f t="shared" si="10"/>
        <v>1</v>
      </c>
      <c r="F34" s="33">
        <v>931</v>
      </c>
      <c r="G34" s="12">
        <v>906</v>
      </c>
      <c r="H34" s="32">
        <f t="shared" si="11"/>
        <v>0.9731471535982814</v>
      </c>
      <c r="I34" s="54">
        <f>(C34-F34)</f>
        <v>-140</v>
      </c>
      <c r="J34" s="55">
        <f>(I34/F34)</f>
        <v>-0.15037593984962405</v>
      </c>
      <c r="K34" s="65">
        <v>15</v>
      </c>
      <c r="L34" s="66">
        <v>11</v>
      </c>
      <c r="M34" s="55">
        <f>(C34/C$9)</f>
        <v>0.026442468409440395</v>
      </c>
      <c r="N34" s="55">
        <f>(F34/F$9)</f>
        <v>0.030667369391923053</v>
      </c>
      <c r="O34" s="70">
        <f>(D34-G34)</f>
        <v>-115</v>
      </c>
      <c r="P34" s="32">
        <f>(O34/G34)</f>
        <v>-0.12693156732891833</v>
      </c>
      <c r="Q34" s="65">
        <v>14</v>
      </c>
      <c r="R34" s="66">
        <v>11</v>
      </c>
      <c r="S34" s="55">
        <f>(D34/D$9)</f>
        <v>0.03380630823147278</v>
      </c>
      <c r="T34" s="57">
        <f>(G34/G$9)</f>
        <v>0.036049657806780204</v>
      </c>
    </row>
    <row r="35" spans="2:20" ht="12.75">
      <c r="B35" s="22" t="s">
        <v>28</v>
      </c>
      <c r="C35" s="8">
        <v>1244</v>
      </c>
      <c r="D35" s="8">
        <v>1152</v>
      </c>
      <c r="E35" s="6">
        <f t="shared" si="10"/>
        <v>0.9260450160771704</v>
      </c>
      <c r="F35" s="33">
        <v>1233</v>
      </c>
      <c r="G35" s="12">
        <v>1143</v>
      </c>
      <c r="H35" s="32">
        <f t="shared" si="11"/>
        <v>0.927007299270073</v>
      </c>
      <c r="I35" s="54">
        <f>(C35-F35)</f>
        <v>11</v>
      </c>
      <c r="J35" s="55">
        <f>(I35/F35)</f>
        <v>0.008921330089213302</v>
      </c>
      <c r="K35" s="65">
        <v>8</v>
      </c>
      <c r="L35" s="66">
        <v>9</v>
      </c>
      <c r="M35" s="55">
        <f>(C35/C$9)</f>
        <v>0.041585879521294375</v>
      </c>
      <c r="N35" s="55">
        <f>(F35/F$9)</f>
        <v>0.04061532380262205</v>
      </c>
      <c r="O35" s="70">
        <f>(D35-G35)</f>
        <v>9</v>
      </c>
      <c r="P35" s="32">
        <f>(O35/G35)</f>
        <v>0.007874015748031496</v>
      </c>
      <c r="Q35" s="65">
        <v>7</v>
      </c>
      <c r="R35" s="66">
        <v>9</v>
      </c>
      <c r="S35" s="55">
        <f>(D35/D$9)</f>
        <v>0.049234977348491325</v>
      </c>
      <c r="T35" s="57">
        <f>(G35/G$9)</f>
        <v>0.04547986630590482</v>
      </c>
    </row>
    <row r="36" spans="2:20" ht="12.75">
      <c r="B36" s="22" t="s">
        <v>29</v>
      </c>
      <c r="C36" s="8">
        <v>1094</v>
      </c>
      <c r="D36" s="8">
        <v>850</v>
      </c>
      <c r="E36" s="6">
        <f t="shared" si="10"/>
        <v>0.7769652650822669</v>
      </c>
      <c r="F36" s="33">
        <v>1163</v>
      </c>
      <c r="G36" s="12">
        <v>1043</v>
      </c>
      <c r="H36" s="32">
        <f t="shared" si="11"/>
        <v>0.8968185726569218</v>
      </c>
      <c r="I36" s="54">
        <f>(C36-F36)</f>
        <v>-69</v>
      </c>
      <c r="J36" s="55">
        <f>(I36/F36)</f>
        <v>-0.05932932072226999</v>
      </c>
      <c r="K36" s="65">
        <v>10</v>
      </c>
      <c r="L36" s="66">
        <v>10</v>
      </c>
      <c r="M36" s="55">
        <f>(C36/C$9)</f>
        <v>0.03657150498094538</v>
      </c>
      <c r="N36" s="55">
        <f>(F36/F$9)</f>
        <v>0.038309506555109035</v>
      </c>
      <c r="O36" s="70">
        <f>(D36-G36)</f>
        <v>-193</v>
      </c>
      <c r="P36" s="32">
        <f>(O36/G36)</f>
        <v>-0.1850431447746884</v>
      </c>
      <c r="Q36" s="65">
        <v>13</v>
      </c>
      <c r="R36" s="66">
        <v>10</v>
      </c>
      <c r="S36" s="55">
        <f>(D36/D$9)</f>
        <v>0.03632789127275836</v>
      </c>
      <c r="T36" s="57">
        <f>(G36/G$9)</f>
        <v>0.04150087537800414</v>
      </c>
    </row>
    <row r="37" spans="2:20" ht="12.75">
      <c r="B37" s="23"/>
      <c r="E37" s="6"/>
      <c r="F37" s="34"/>
      <c r="G37" s="35"/>
      <c r="H37" s="32"/>
      <c r="I37" s="54"/>
      <c r="J37" s="56"/>
      <c r="K37" s="65"/>
      <c r="L37" s="66"/>
      <c r="M37" s="9"/>
      <c r="N37" s="9"/>
      <c r="O37" s="64"/>
      <c r="P37" s="37"/>
      <c r="Q37" s="65"/>
      <c r="R37" s="66"/>
      <c r="S37" s="9"/>
      <c r="T37" s="37"/>
    </row>
    <row r="38" spans="2:20" ht="12.75">
      <c r="B38" s="22" t="s">
        <v>30</v>
      </c>
      <c r="C38" s="8">
        <v>1546</v>
      </c>
      <c r="D38" s="8">
        <v>1439</v>
      </c>
      <c r="E38" s="6">
        <f t="shared" si="10"/>
        <v>0.9307891332470892</v>
      </c>
      <c r="F38" s="33">
        <v>1053</v>
      </c>
      <c r="G38" s="12">
        <v>891</v>
      </c>
      <c r="H38" s="32">
        <f t="shared" si="11"/>
        <v>0.8461538461538461</v>
      </c>
      <c r="I38" s="54">
        <f>(C38-F38)</f>
        <v>493</v>
      </c>
      <c r="J38" s="55">
        <f>(I38/F38)</f>
        <v>0.4681861348528015</v>
      </c>
      <c r="K38" s="65"/>
      <c r="L38" s="66"/>
      <c r="M38" s="55">
        <f>(C38/C$9)</f>
        <v>0.05168148692919703</v>
      </c>
      <c r="N38" s="55">
        <f>(F38/F$9)</f>
        <v>0.034686079451874303</v>
      </c>
      <c r="O38" s="70">
        <f>(D38-G38)</f>
        <v>548</v>
      </c>
      <c r="P38" s="32">
        <f>(O38/G38)</f>
        <v>0.6150392817059483</v>
      </c>
      <c r="Q38" s="65"/>
      <c r="R38" s="66"/>
      <c r="S38" s="55">
        <f>(D38/D$9)</f>
        <v>0.06150098298999915</v>
      </c>
      <c r="T38" s="57">
        <f>(G38/G$9)</f>
        <v>0.0354528091675951</v>
      </c>
    </row>
    <row r="39" spans="2:20" ht="12.75">
      <c r="B39" s="22" t="s">
        <v>31</v>
      </c>
      <c r="C39" s="8">
        <v>107</v>
      </c>
      <c r="D39" s="8">
        <v>107</v>
      </c>
      <c r="E39" s="6">
        <f t="shared" si="10"/>
        <v>1</v>
      </c>
      <c r="F39" s="33">
        <v>79</v>
      </c>
      <c r="G39" s="12">
        <v>79</v>
      </c>
      <c r="H39" s="32">
        <f t="shared" si="11"/>
        <v>1</v>
      </c>
      <c r="I39" s="54">
        <f>(C39-F39)</f>
        <v>28</v>
      </c>
      <c r="J39" s="55">
        <f>(I39/F39)</f>
        <v>0.35443037974683544</v>
      </c>
      <c r="K39" s="65">
        <v>24</v>
      </c>
      <c r="L39" s="66">
        <v>23</v>
      </c>
      <c r="M39" s="55">
        <f>(C39/C$9)</f>
        <v>0.0035769205054489535</v>
      </c>
      <c r="N39" s="55">
        <f>(F39/F$9)</f>
        <v>0.0026022794650503987</v>
      </c>
      <c r="O39" s="70">
        <f>(D39-G39)</f>
        <v>28</v>
      </c>
      <c r="P39" s="32">
        <f>(O39/G39)</f>
        <v>0.35443037974683544</v>
      </c>
      <c r="Q39" s="65">
        <v>24</v>
      </c>
      <c r="R39" s="66">
        <v>23</v>
      </c>
      <c r="S39" s="55">
        <f>(D39/D$9)</f>
        <v>0.004573040430806052</v>
      </c>
      <c r="T39" s="57">
        <f>(G39/G$9)</f>
        <v>0.0031434028330415407</v>
      </c>
    </row>
    <row r="40" spans="2:20" ht="12.75">
      <c r="B40" s="22" t="s">
        <v>32</v>
      </c>
      <c r="C40" s="8">
        <v>334</v>
      </c>
      <c r="D40" s="8">
        <v>331</v>
      </c>
      <c r="E40" s="6">
        <f t="shared" si="10"/>
        <v>0.9910179640718563</v>
      </c>
      <c r="F40" s="33">
        <v>253</v>
      </c>
      <c r="G40" s="12">
        <v>253</v>
      </c>
      <c r="H40" s="32">
        <f t="shared" si="11"/>
        <v>1</v>
      </c>
      <c r="I40" s="54">
        <f>(C40-F40)</f>
        <v>81</v>
      </c>
      <c r="J40" s="55">
        <f>(I40/F40)</f>
        <v>0.3201581027667984</v>
      </c>
      <c r="K40" s="65">
        <v>19</v>
      </c>
      <c r="L40" s="66">
        <v>20</v>
      </c>
      <c r="M40" s="55">
        <f>(C40/C$9)</f>
        <v>0.011165340643177108</v>
      </c>
      <c r="N40" s="55">
        <f>(F40/F$9)</f>
        <v>0.008333882337439884</v>
      </c>
      <c r="O40" s="70">
        <f>(D40-G40)</f>
        <v>78</v>
      </c>
      <c r="P40" s="32">
        <f>(O40/G40)</f>
        <v>0.308300395256917</v>
      </c>
      <c r="Q40" s="65">
        <v>18</v>
      </c>
      <c r="R40" s="66">
        <v>19</v>
      </c>
      <c r="S40" s="55">
        <f>(D40/D$9)</f>
        <v>0.014146508248568253</v>
      </c>
      <c r="T40" s="57">
        <f>(G40/G$9)</f>
        <v>0.010066847047588732</v>
      </c>
    </row>
    <row r="41" spans="2:20" ht="12.75">
      <c r="B41" s="22" t="s">
        <v>33</v>
      </c>
      <c r="C41" s="8">
        <v>1105</v>
      </c>
      <c r="D41" s="8">
        <v>1001</v>
      </c>
      <c r="E41" s="6">
        <f t="shared" si="10"/>
        <v>0.9058823529411765</v>
      </c>
      <c r="F41" s="33">
        <v>721</v>
      </c>
      <c r="G41" s="12">
        <v>559</v>
      </c>
      <c r="H41" s="32">
        <f t="shared" si="11"/>
        <v>0.7753120665742025</v>
      </c>
      <c r="I41" s="54">
        <f>(C41-F41)</f>
        <v>384</v>
      </c>
      <c r="J41" s="55">
        <f>(I41/F41)</f>
        <v>0.5325936199722607</v>
      </c>
      <c r="K41" s="65">
        <v>9</v>
      </c>
      <c r="L41" s="66">
        <v>14</v>
      </c>
      <c r="M41" s="55">
        <f>(C41/C$9)</f>
        <v>0.03693922578057097</v>
      </c>
      <c r="N41" s="55">
        <f>(F41/F$9)</f>
        <v>0.023749917649384018</v>
      </c>
      <c r="O41" s="70">
        <f>(D41-G41)</f>
        <v>442</v>
      </c>
      <c r="P41" s="32">
        <f>(O41/G41)</f>
        <v>0.7906976744186046</v>
      </c>
      <c r="Q41" s="65">
        <v>10</v>
      </c>
      <c r="R41" s="66">
        <v>14</v>
      </c>
      <c r="S41" s="55">
        <f>(D41/D$9)</f>
        <v>0.04278143431062484</v>
      </c>
      <c r="T41" s="57">
        <f>(G41/G$9)</f>
        <v>0.022242559286964825</v>
      </c>
    </row>
    <row r="42" spans="2:20" ht="12.75">
      <c r="B42" s="23"/>
      <c r="E42" s="6"/>
      <c r="F42" s="34"/>
      <c r="G42" s="35"/>
      <c r="H42" s="32"/>
      <c r="I42" s="54"/>
      <c r="J42" s="56"/>
      <c r="K42" s="65"/>
      <c r="L42" s="66"/>
      <c r="M42" s="9"/>
      <c r="N42" s="9"/>
      <c r="O42" s="64"/>
      <c r="P42" s="37"/>
      <c r="Q42" s="65"/>
      <c r="R42" s="66"/>
      <c r="S42" s="9"/>
      <c r="T42" s="37"/>
    </row>
    <row r="43" spans="2:20" ht="12.75">
      <c r="B43" s="22" t="s">
        <v>34</v>
      </c>
      <c r="C43" s="8">
        <v>2618</v>
      </c>
      <c r="D43" s="8">
        <v>2408</v>
      </c>
      <c r="E43" s="6">
        <f t="shared" si="10"/>
        <v>0.9197860962566845</v>
      </c>
      <c r="F43" s="33">
        <v>2014</v>
      </c>
      <c r="G43" s="12">
        <v>1929</v>
      </c>
      <c r="H43" s="32">
        <f t="shared" si="11"/>
        <v>0.9577954319761668</v>
      </c>
      <c r="I43" s="54">
        <f aca="true" t="shared" si="12" ref="I43:I48">(C43-F43)</f>
        <v>604</v>
      </c>
      <c r="J43" s="55">
        <f aca="true" t="shared" si="13" ref="J43:J48">(I43/F43)</f>
        <v>0.2999006951340616</v>
      </c>
      <c r="K43" s="65"/>
      <c r="L43" s="66"/>
      <c r="M43" s="55">
        <f aca="true" t="shared" si="14" ref="M43:M48">(C43/C$9)</f>
        <v>0.08751755031089122</v>
      </c>
      <c r="N43" s="55">
        <f aca="true" t="shared" si="15" ref="N43:N48">(F43/F$9)</f>
        <v>0.06634165623558864</v>
      </c>
      <c r="O43" s="70">
        <f aca="true" t="shared" si="16" ref="O43:O48">(D43-G43)</f>
        <v>479</v>
      </c>
      <c r="P43" s="32">
        <f aca="true" t="shared" si="17" ref="P43:P48">(O43/G43)</f>
        <v>0.248315189217211</v>
      </c>
      <c r="Q43" s="65"/>
      <c r="R43" s="66"/>
      <c r="S43" s="55">
        <f aca="true" t="shared" si="18" ref="S43:S48">(D43/D$9)</f>
        <v>0.10291477904094368</v>
      </c>
      <c r="T43" s="57">
        <f aca="true" t="shared" si="19" ref="T43:T48">(G43/G$9)</f>
        <v>0.0767547349992042</v>
      </c>
    </row>
    <row r="44" spans="2:20" ht="12.75">
      <c r="B44" s="22" t="s">
        <v>35</v>
      </c>
      <c r="C44" s="8">
        <v>260</v>
      </c>
      <c r="D44" s="8">
        <v>206</v>
      </c>
      <c r="E44" s="6">
        <f t="shared" si="10"/>
        <v>0.7923076923076923</v>
      </c>
      <c r="F44" s="33">
        <v>154</v>
      </c>
      <c r="G44" s="12">
        <v>154</v>
      </c>
      <c r="H44" s="32">
        <f t="shared" si="11"/>
        <v>1</v>
      </c>
      <c r="I44" s="54">
        <f t="shared" si="12"/>
        <v>106</v>
      </c>
      <c r="J44" s="55">
        <f t="shared" si="13"/>
        <v>0.6883116883116883</v>
      </c>
      <c r="K44" s="65">
        <v>22</v>
      </c>
      <c r="L44" s="66">
        <v>21</v>
      </c>
      <c r="M44" s="55">
        <f t="shared" si="14"/>
        <v>0.008691582536604934</v>
      </c>
      <c r="N44" s="55">
        <f t="shared" si="15"/>
        <v>0.005072797944528625</v>
      </c>
      <c r="O44" s="70">
        <f t="shared" si="16"/>
        <v>52</v>
      </c>
      <c r="P44" s="32">
        <f t="shared" si="17"/>
        <v>0.33766233766233766</v>
      </c>
      <c r="Q44" s="65">
        <v>21</v>
      </c>
      <c r="R44" s="66">
        <v>21</v>
      </c>
      <c r="S44" s="55">
        <f t="shared" si="18"/>
        <v>0.008804171296692025</v>
      </c>
      <c r="T44" s="57">
        <f t="shared" si="19"/>
        <v>0.006127646028967054</v>
      </c>
    </row>
    <row r="45" spans="2:20" ht="12.75">
      <c r="B45" s="22" t="s">
        <v>36</v>
      </c>
      <c r="C45" s="8">
        <v>1089</v>
      </c>
      <c r="D45" s="8">
        <v>935</v>
      </c>
      <c r="E45" s="6">
        <f t="shared" si="10"/>
        <v>0.8585858585858586</v>
      </c>
      <c r="F45" s="33">
        <v>768</v>
      </c>
      <c r="G45" s="12">
        <v>683</v>
      </c>
      <c r="H45" s="32">
        <f t="shared" si="11"/>
        <v>0.8893229166666666</v>
      </c>
      <c r="I45" s="54">
        <f t="shared" si="12"/>
        <v>321</v>
      </c>
      <c r="J45" s="55">
        <f t="shared" si="13"/>
        <v>0.41796875</v>
      </c>
      <c r="K45" s="65">
        <v>11</v>
      </c>
      <c r="L45" s="66">
        <v>13</v>
      </c>
      <c r="M45" s="55">
        <f t="shared" si="14"/>
        <v>0.03640435916293374</v>
      </c>
      <c r="N45" s="55">
        <f t="shared" si="15"/>
        <v>0.02529810922985704</v>
      </c>
      <c r="O45" s="70">
        <f t="shared" si="16"/>
        <v>252</v>
      </c>
      <c r="P45" s="32">
        <f t="shared" si="17"/>
        <v>0.3689604685212299</v>
      </c>
      <c r="Q45" s="65">
        <v>11</v>
      </c>
      <c r="R45" s="66">
        <v>12</v>
      </c>
      <c r="S45" s="55">
        <f t="shared" si="18"/>
        <v>0.03996068040003419</v>
      </c>
      <c r="T45" s="57">
        <f t="shared" si="19"/>
        <v>0.027176508037561675</v>
      </c>
    </row>
    <row r="46" spans="2:20" ht="12.75">
      <c r="B46" s="22" t="s">
        <v>37</v>
      </c>
      <c r="C46" s="8">
        <v>429</v>
      </c>
      <c r="D46" s="8">
        <v>429</v>
      </c>
      <c r="E46" s="6">
        <f t="shared" si="10"/>
        <v>1</v>
      </c>
      <c r="F46" s="33">
        <v>334</v>
      </c>
      <c r="G46" s="12">
        <v>334</v>
      </c>
      <c r="H46" s="32">
        <f t="shared" si="11"/>
        <v>1</v>
      </c>
      <c r="I46" s="54">
        <f t="shared" si="12"/>
        <v>95</v>
      </c>
      <c r="J46" s="55">
        <f t="shared" si="13"/>
        <v>0.2844311377245509</v>
      </c>
      <c r="K46" s="65">
        <v>18</v>
      </c>
      <c r="L46" s="66">
        <v>18</v>
      </c>
      <c r="M46" s="55">
        <f t="shared" si="14"/>
        <v>0.014341111185398141</v>
      </c>
      <c r="N46" s="55">
        <f t="shared" si="15"/>
        <v>0.01100204229527637</v>
      </c>
      <c r="O46" s="70">
        <f t="shared" si="16"/>
        <v>95</v>
      </c>
      <c r="P46" s="32">
        <f t="shared" si="17"/>
        <v>0.2844311377245509</v>
      </c>
      <c r="Q46" s="65">
        <v>17</v>
      </c>
      <c r="R46" s="66">
        <v>18</v>
      </c>
      <c r="S46" s="55">
        <f t="shared" si="18"/>
        <v>0.018334900418839218</v>
      </c>
      <c r="T46" s="57">
        <f t="shared" si="19"/>
        <v>0.013289829699188287</v>
      </c>
    </row>
    <row r="47" spans="2:20" ht="12.75">
      <c r="B47" s="22" t="s">
        <v>38</v>
      </c>
      <c r="C47" s="8">
        <v>318</v>
      </c>
      <c r="D47" s="8">
        <v>316</v>
      </c>
      <c r="E47" s="6">
        <f t="shared" si="10"/>
        <v>0.9937106918238994</v>
      </c>
      <c r="F47" s="33">
        <v>419</v>
      </c>
      <c r="G47" s="12">
        <v>419</v>
      </c>
      <c r="H47" s="32">
        <f t="shared" si="11"/>
        <v>1</v>
      </c>
      <c r="I47" s="54">
        <f t="shared" si="12"/>
        <v>-101</v>
      </c>
      <c r="J47" s="55">
        <f t="shared" si="13"/>
        <v>-0.24105011933174225</v>
      </c>
      <c r="K47" s="65">
        <v>20</v>
      </c>
      <c r="L47" s="66">
        <v>16</v>
      </c>
      <c r="M47" s="55">
        <f t="shared" si="14"/>
        <v>0.010630474025539882</v>
      </c>
      <c r="N47" s="55">
        <f t="shared" si="15"/>
        <v>0.013801963238685025</v>
      </c>
      <c r="O47" s="70">
        <f t="shared" si="16"/>
        <v>-103</v>
      </c>
      <c r="P47" s="32">
        <f t="shared" si="17"/>
        <v>-0.2458233890214797</v>
      </c>
      <c r="Q47" s="65">
        <v>19</v>
      </c>
      <c r="R47" s="66">
        <v>15</v>
      </c>
      <c r="S47" s="55">
        <f t="shared" si="18"/>
        <v>0.013505427814343106</v>
      </c>
      <c r="T47" s="57">
        <f t="shared" si="19"/>
        <v>0.016671971987903867</v>
      </c>
    </row>
    <row r="48" spans="2:20" ht="12.75">
      <c r="B48" s="22" t="s">
        <v>39</v>
      </c>
      <c r="C48" s="8">
        <v>522</v>
      </c>
      <c r="D48" s="8">
        <v>522</v>
      </c>
      <c r="E48" s="6">
        <f t="shared" si="10"/>
        <v>1</v>
      </c>
      <c r="F48" s="33">
        <v>339</v>
      </c>
      <c r="G48" s="12">
        <v>339</v>
      </c>
      <c r="H48" s="32">
        <f t="shared" si="11"/>
        <v>1</v>
      </c>
      <c r="I48" s="54">
        <f t="shared" si="12"/>
        <v>183</v>
      </c>
      <c r="J48" s="55">
        <f t="shared" si="13"/>
        <v>0.5398230088495575</v>
      </c>
      <c r="K48" s="65">
        <v>17</v>
      </c>
      <c r="L48" s="66">
        <v>17</v>
      </c>
      <c r="M48" s="55">
        <f t="shared" si="14"/>
        <v>0.017450023400414523</v>
      </c>
      <c r="N48" s="55">
        <f t="shared" si="15"/>
        <v>0.011166743527241584</v>
      </c>
      <c r="O48" s="70">
        <f t="shared" si="16"/>
        <v>183</v>
      </c>
      <c r="P48" s="32">
        <f t="shared" si="17"/>
        <v>0.5398230088495575</v>
      </c>
      <c r="Q48" s="65">
        <v>16</v>
      </c>
      <c r="R48" s="66">
        <v>17</v>
      </c>
      <c r="S48" s="55">
        <f t="shared" si="18"/>
        <v>0.022309599111035132</v>
      </c>
      <c r="T48" s="57">
        <f t="shared" si="19"/>
        <v>0.01348877924558332</v>
      </c>
    </row>
    <row r="49" spans="2:20" ht="12.75">
      <c r="B49" s="23"/>
      <c r="F49" s="34"/>
      <c r="G49" s="35"/>
      <c r="H49" s="36"/>
      <c r="I49" s="54"/>
      <c r="J49" s="56"/>
      <c r="K49" s="65"/>
      <c r="L49" s="66"/>
      <c r="M49" s="9"/>
      <c r="N49" s="9"/>
      <c r="O49" s="64"/>
      <c r="P49" s="37"/>
      <c r="Q49" s="65"/>
      <c r="R49" s="66"/>
      <c r="S49" s="9"/>
      <c r="T49" s="37"/>
    </row>
    <row r="50" spans="2:20" ht="12.75">
      <c r="B50" s="22" t="s">
        <v>40</v>
      </c>
      <c r="C50" s="8">
        <v>2603</v>
      </c>
      <c r="D50" s="8">
        <v>2008</v>
      </c>
      <c r="E50" s="6">
        <f>(D50/C50)</f>
        <v>0.771417595082597</v>
      </c>
      <c r="F50" s="33">
        <v>1426</v>
      </c>
      <c r="G50" s="12">
        <v>1134</v>
      </c>
      <c r="H50" s="32">
        <f>(G50/F50)</f>
        <v>0.7952314165497896</v>
      </c>
      <c r="I50" s="54">
        <f>(C50-F50)</f>
        <v>1177</v>
      </c>
      <c r="J50" s="55">
        <f>(I50/F50)</f>
        <v>0.8253856942496494</v>
      </c>
      <c r="K50" s="65"/>
      <c r="L50" s="66"/>
      <c r="M50" s="55">
        <f>(C50/C$9)</f>
        <v>0.08701611285685631</v>
      </c>
      <c r="N50" s="55">
        <f>(F50/F$9)</f>
        <v>0.046972791356479346</v>
      </c>
      <c r="O50" s="70">
        <f>(D50-G50)</f>
        <v>874</v>
      </c>
      <c r="P50" s="32">
        <f>(O50/G50)</f>
        <v>0.7707231040564374</v>
      </c>
      <c r="Q50" s="65"/>
      <c r="R50" s="66"/>
      <c r="S50" s="55">
        <f>(D50/D$9)</f>
        <v>0.08581930079493974</v>
      </c>
      <c r="T50" s="57">
        <f>(G50/G$9)</f>
        <v>0.04512175712239376</v>
      </c>
    </row>
    <row r="51" spans="2:20" ht="12.75">
      <c r="B51" s="22" t="s">
        <v>41</v>
      </c>
      <c r="C51" s="8">
        <v>287</v>
      </c>
      <c r="D51" s="8">
        <v>285</v>
      </c>
      <c r="E51" s="6">
        <f>(D51/C51)</f>
        <v>0.9930313588850174</v>
      </c>
      <c r="F51" s="33">
        <v>109</v>
      </c>
      <c r="G51" s="12">
        <v>109</v>
      </c>
      <c r="H51" s="32">
        <f>(G51/F51)</f>
        <v>1</v>
      </c>
      <c r="I51" s="54">
        <f>(C51-F51)</f>
        <v>178</v>
      </c>
      <c r="J51" s="55">
        <f>(I51/F51)</f>
        <v>1.6330275229357798</v>
      </c>
      <c r="K51" s="65">
        <v>21</v>
      </c>
      <c r="L51" s="66">
        <v>22</v>
      </c>
      <c r="M51" s="55">
        <f>(C51/C$9)</f>
        <v>0.009594169953867753</v>
      </c>
      <c r="N51" s="55">
        <f>(F51/F$9)</f>
        <v>0.003590486856841689</v>
      </c>
      <c r="O51" s="70">
        <f>(D51-G51)</f>
        <v>176</v>
      </c>
      <c r="P51" s="32">
        <f>(O51/G51)</f>
        <v>1.614678899082569</v>
      </c>
      <c r="Q51" s="65">
        <v>20</v>
      </c>
      <c r="R51" s="66">
        <v>22</v>
      </c>
      <c r="S51" s="55">
        <f>(D51/D$9)</f>
        <v>0.012180528250277801</v>
      </c>
      <c r="T51" s="57">
        <f>(G51/G$9)</f>
        <v>0.004337100111411746</v>
      </c>
    </row>
    <row r="52" spans="2:20" ht="12.75">
      <c r="B52" s="22" t="s">
        <v>42</v>
      </c>
      <c r="C52" s="8">
        <v>230</v>
      </c>
      <c r="D52" s="8">
        <v>115</v>
      </c>
      <c r="E52" s="6">
        <f>(D52/C52)</f>
        <v>0.5</v>
      </c>
      <c r="F52" s="33">
        <v>27</v>
      </c>
      <c r="G52" s="12">
        <v>27</v>
      </c>
      <c r="H52" s="32">
        <f>(G52/F52)</f>
        <v>1</v>
      </c>
      <c r="I52" s="54">
        <f>(C52-F52)</f>
        <v>203</v>
      </c>
      <c r="J52" s="55">
        <f>(I52/F52)</f>
        <v>7.518518518518518</v>
      </c>
      <c r="K52" s="65">
        <v>23</v>
      </c>
      <c r="L52" s="66">
        <v>24</v>
      </c>
      <c r="M52" s="55">
        <f>(C52/C$9)</f>
        <v>0.007688707628535134</v>
      </c>
      <c r="N52" s="55">
        <f>(F52/F$9)</f>
        <v>0.0008893866526121615</v>
      </c>
      <c r="O52" s="70">
        <f>(D52-G52)</f>
        <v>88</v>
      </c>
      <c r="P52" s="32">
        <f>(O52/G52)</f>
        <v>3.259259259259259</v>
      </c>
      <c r="Q52" s="65">
        <v>23</v>
      </c>
      <c r="R52" s="66">
        <v>24</v>
      </c>
      <c r="S52" s="55">
        <f>(D52/D$9)</f>
        <v>0.00491494999572613</v>
      </c>
      <c r="T52" s="57">
        <f>(G52/G$9)</f>
        <v>0.0010743275505331847</v>
      </c>
    </row>
    <row r="53" spans="2:20" ht="12.75">
      <c r="B53" s="22" t="s">
        <v>43</v>
      </c>
      <c r="C53" s="8">
        <v>1068</v>
      </c>
      <c r="D53" s="8">
        <v>866</v>
      </c>
      <c r="E53" s="6">
        <f>(D53/C53)</f>
        <v>0.8108614232209738</v>
      </c>
      <c r="F53" s="33">
        <v>480</v>
      </c>
      <c r="G53" s="12">
        <v>371</v>
      </c>
      <c r="H53" s="32">
        <f>(G53/F53)</f>
        <v>0.7729166666666667</v>
      </c>
      <c r="I53" s="54">
        <f>(C53-F53)</f>
        <v>588</v>
      </c>
      <c r="J53" s="55">
        <f>(I53/F53)</f>
        <v>1.225</v>
      </c>
      <c r="K53" s="65">
        <v>12</v>
      </c>
      <c r="L53" s="66">
        <v>15</v>
      </c>
      <c r="M53" s="55">
        <f>(C53/C$9)</f>
        <v>0.03570234672728488</v>
      </c>
      <c r="N53" s="55">
        <f>(F53/F$9)</f>
        <v>0.01581131826866065</v>
      </c>
      <c r="O53" s="70">
        <f>(D53-G53)</f>
        <v>495</v>
      </c>
      <c r="P53" s="32">
        <f>(O53/G53)</f>
        <v>1.3342318059299192</v>
      </c>
      <c r="Q53" s="65">
        <v>12</v>
      </c>
      <c r="R53" s="66">
        <v>16</v>
      </c>
      <c r="S53" s="55">
        <f>(D53/D$9)</f>
        <v>0.03701171040259851</v>
      </c>
      <c r="T53" s="57">
        <f>(G53/G$9)</f>
        <v>0.014762056342511539</v>
      </c>
    </row>
    <row r="54" spans="2:20" ht="12.75">
      <c r="B54" s="24" t="s">
        <v>44</v>
      </c>
      <c r="C54" s="40">
        <v>1018</v>
      </c>
      <c r="D54" s="40">
        <v>742</v>
      </c>
      <c r="E54" s="62">
        <f>(D54/C54)</f>
        <v>0.7288801571709234</v>
      </c>
      <c r="F54" s="39">
        <v>810</v>
      </c>
      <c r="G54" s="40">
        <v>627</v>
      </c>
      <c r="H54" s="41">
        <f>(G54/F54)</f>
        <v>0.774074074074074</v>
      </c>
      <c r="I54" s="60">
        <f>(C54-F54)</f>
        <v>208</v>
      </c>
      <c r="J54" s="61">
        <f>(I54/F54)</f>
        <v>0.25679012345679014</v>
      </c>
      <c r="K54" s="67">
        <v>14</v>
      </c>
      <c r="L54" s="68">
        <v>12</v>
      </c>
      <c r="M54" s="61">
        <f>(C54/C$9)</f>
        <v>0.03403088854716855</v>
      </c>
      <c r="N54" s="61">
        <f>(F54/F$9)</f>
        <v>0.026681599578364846</v>
      </c>
      <c r="O54" s="71">
        <f>(D54-G54)</f>
        <v>115</v>
      </c>
      <c r="P54" s="41">
        <f>(O54/G54)</f>
        <v>0.18341307814992025</v>
      </c>
      <c r="Q54" s="67">
        <v>15</v>
      </c>
      <c r="R54" s="68">
        <v>13</v>
      </c>
      <c r="S54" s="61">
        <f>(D54/D$9)</f>
        <v>0.0317121121463373</v>
      </c>
      <c r="T54" s="63">
        <f>(G54/G$9)</f>
        <v>0.024948273117937292</v>
      </c>
    </row>
    <row r="58" ht="12.75">
      <c r="B58" s="14" t="s">
        <v>45</v>
      </c>
    </row>
    <row r="59" ht="12.75">
      <c r="B59" s="14" t="s">
        <v>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AChen</dc:creator>
  <cp:keywords/>
  <dc:description/>
  <cp:lastModifiedBy>AChen</cp:lastModifiedBy>
  <dcterms:created xsi:type="dcterms:W3CDTF">2004-05-25T17:46:59Z</dcterms:created>
  <dcterms:modified xsi:type="dcterms:W3CDTF">2004-05-25T18:36:12Z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