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<sst xmlns="http://schemas.openxmlformats.org/spreadsheetml/2006/main" count="65" uniqueCount="50">
  <si>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Table 3B. COMPARISON OF TOTAL AND SINGLE FAMILY HOUSING AUTHORIZED FOR CONSTRUCTION:  2003 AND 2001</t>
  </si>
  <si>
    <t>Single Family Housing Units</t>
  </si>
  <si>
    <t>Percent</t>
  </si>
  <si>
    <t>Change</t>
  </si>
  <si>
    <t>County Rank</t>
  </si>
  <si>
    <t>State Percent</t>
  </si>
  <si>
    <t>Single</t>
  </si>
  <si>
    <t>Total</t>
  </si>
  <si>
    <t>Family</t>
  </si>
  <si>
    <t>Net</t>
  </si>
  <si>
    <t>Maryland</t>
  </si>
  <si>
    <t>OLD SUBURBAN COUNTIES</t>
  </si>
  <si>
    <t>NEW SUBURBAN COUNTIES</t>
  </si>
  <si>
    <t>BALTIMORE CITY</t>
  </si>
  <si>
    <t>STATE BALANCE</t>
  </si>
  <si>
    <t>METROPOLITAN COUNTIES</t>
  </si>
  <si>
    <t>NON METROPOLITAN COUNTIES</t>
  </si>
  <si>
    <t>BALTIMORE REGION</t>
  </si>
  <si>
    <t>ANNE ARUNDEL</t>
  </si>
  <si>
    <t>BALTIMORE COUNTY</t>
  </si>
  <si>
    <t>CARROLL</t>
  </si>
  <si>
    <t>HARFORD</t>
  </si>
  <si>
    <t>HOWARD</t>
  </si>
  <si>
    <t>SUBURBAN WASHINGTON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</si>
  <si>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</si>
  <si>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</si>
  <si>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</si>
  <si>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</si>
  <si>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</si>
  <si>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</si>
  <si>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</si>
  <si>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</si>
  <si>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ALLEGANY</t>
  </si>
  <si>
    <t>GARRETT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</si>
  <si>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</si>
  <si>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</si>
  <si>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</si>
  <si>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</si>
  <si>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</si>
  <si>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</si>
  <si>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</si>
  <si>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</si>
  <si>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</si>
  <si>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</si>
  <si>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</si>
  <si>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</si>
  <si>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</si>
  <si>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</si>
  <si>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JURISDICTION</t>
  </si>
  <si>
    <t xml:space="preserve"> Total Housing 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</si>
</sst>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4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10" fontId="0" fillId="0" borderId="6" xfId="0" applyNumberFormat="1" applyFont="1" applyBorder="1" applyAlignment="1">
      <alignment horizontal="center"/>
    </xf>
    <xf numFmtId="10" fontId="0" fillId="0" borderId="7" xfId="0" applyNumberFormat="1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41" fontId="0" fillId="0" borderId="9" xfId="0" applyNumberFormat="1" applyBorder="1" applyAlignment="1">
      <alignment/>
    </xf>
    <xf numFmtId="10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10" fontId="0" fillId="0" borderId="9" xfId="0" applyNumberFormat="1" applyFont="1" applyBorder="1" applyAlignment="1">
      <alignment horizontal="right"/>
    </xf>
    <xf numFmtId="10" fontId="0" fillId="0" borderId="9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0.421875" style="0" bestFit="1" customWidth="1"/>
    <col min="11" max="12" width="7.7109375" style="0" customWidth="1"/>
    <col min="13" max="14" width="8.28125" style="0" customWidth="1"/>
    <col min="17" max="18" width="7.7109375" style="0" customWidth="1"/>
    <col min="19" max="20" width="8.28125" style="0" customWidth="1"/>
  </cols>
  <sheetData>
    <row r="1" spans="2:14" ht="15.75">
      <c r="B1" s="1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20" ht="15.75">
      <c r="B4" s="77"/>
      <c r="C4" s="27"/>
      <c r="D4" s="28">
        <v>2003</v>
      </c>
      <c r="E4" s="46"/>
      <c r="F4" s="27"/>
      <c r="G4" s="28">
        <v>2001</v>
      </c>
      <c r="H4" s="29"/>
      <c r="I4" s="47" t="s">
        <v>49</v>
      </c>
      <c r="J4" s="48"/>
      <c r="K4" s="48"/>
      <c r="L4" s="48"/>
      <c r="M4" s="48"/>
      <c r="N4" s="48"/>
      <c r="O4" s="47" t="s">
        <v>1</v>
      </c>
      <c r="P4" s="48"/>
      <c r="Q4" s="48"/>
      <c r="R4" s="48"/>
      <c r="S4" s="48"/>
      <c r="T4" s="49"/>
    </row>
    <row r="5" spans="2:20" ht="15.75">
      <c r="B5" s="45"/>
      <c r="C5" s="55"/>
      <c r="D5" s="28"/>
      <c r="E5" s="28" t="s">
        <v>2</v>
      </c>
      <c r="F5" s="55"/>
      <c r="G5" s="28"/>
      <c r="H5" s="56" t="s">
        <v>2</v>
      </c>
      <c r="I5" s="48" t="s">
        <v>3</v>
      </c>
      <c r="J5" s="48"/>
      <c r="K5" s="57" t="s">
        <v>4</v>
      </c>
      <c r="L5" s="49"/>
      <c r="M5" s="48" t="s">
        <v>5</v>
      </c>
      <c r="N5" s="48"/>
      <c r="O5" s="57" t="s">
        <v>3</v>
      </c>
      <c r="P5" s="49"/>
      <c r="Q5" s="48" t="s">
        <v>4</v>
      </c>
      <c r="R5" s="48"/>
      <c r="S5" s="57" t="s">
        <v>5</v>
      </c>
      <c r="T5" s="49"/>
    </row>
    <row r="6" spans="2:20" ht="15.75">
      <c r="B6" s="45"/>
      <c r="C6" s="30"/>
      <c r="D6" s="31" t="s">
        <v>6</v>
      </c>
      <c r="E6" s="31" t="s">
        <v>6</v>
      </c>
      <c r="F6" s="30"/>
      <c r="G6" s="31" t="s">
        <v>6</v>
      </c>
      <c r="H6" s="32" t="s">
        <v>6</v>
      </c>
      <c r="I6" s="50"/>
      <c r="J6" s="50"/>
      <c r="K6" s="58"/>
      <c r="L6" s="39"/>
      <c r="M6" s="11"/>
      <c r="N6" s="11"/>
      <c r="O6" s="63"/>
      <c r="P6" s="64"/>
      <c r="Q6" s="11"/>
      <c r="R6" s="11"/>
      <c r="S6" s="58"/>
      <c r="T6" s="39"/>
    </row>
    <row r="7" spans="2:20" ht="12.75">
      <c r="B7" s="54" t="s">
        <v>48</v>
      </c>
      <c r="C7" s="51" t="s">
        <v>7</v>
      </c>
      <c r="D7" s="52" t="s">
        <v>8</v>
      </c>
      <c r="E7" s="52" t="s">
        <v>8</v>
      </c>
      <c r="F7" s="51" t="s">
        <v>7</v>
      </c>
      <c r="G7" s="52" t="s">
        <v>8</v>
      </c>
      <c r="H7" s="53" t="s">
        <v>8</v>
      </c>
      <c r="I7" s="52" t="s">
        <v>9</v>
      </c>
      <c r="J7" s="52" t="s">
        <v>2</v>
      </c>
      <c r="K7" s="51">
        <v>2003</v>
      </c>
      <c r="L7" s="53">
        <v>2001</v>
      </c>
      <c r="M7" s="52">
        <v>2003</v>
      </c>
      <c r="N7" s="52">
        <v>2001</v>
      </c>
      <c r="O7" s="51" t="s">
        <v>9</v>
      </c>
      <c r="P7" s="53" t="s">
        <v>2</v>
      </c>
      <c r="Q7" s="52">
        <v>2003</v>
      </c>
      <c r="R7" s="52">
        <v>2001</v>
      </c>
      <c r="S7" s="51">
        <v>2003</v>
      </c>
      <c r="T7" s="53">
        <v>2001</v>
      </c>
    </row>
    <row r="8" spans="2:20" ht="12.75">
      <c r="B8" s="20"/>
      <c r="C8" s="2"/>
      <c r="D8" s="2"/>
      <c r="E8" s="2"/>
      <c r="F8" s="30"/>
      <c r="G8" s="31"/>
      <c r="H8" s="32"/>
      <c r="I8" s="2"/>
      <c r="J8" s="2"/>
      <c r="K8" s="30"/>
      <c r="L8" s="32"/>
      <c r="M8" s="2"/>
      <c r="N8" s="2"/>
      <c r="O8" s="58"/>
      <c r="P8" s="39"/>
      <c r="Q8" s="3"/>
      <c r="R8" s="3"/>
      <c r="S8" s="58"/>
      <c r="T8" s="39"/>
    </row>
    <row r="9" spans="2:20" ht="12.75">
      <c r="B9" s="20" t="s">
        <v>10</v>
      </c>
      <c r="C9" s="4">
        <v>29914</v>
      </c>
      <c r="D9" s="4">
        <v>23398</v>
      </c>
      <c r="E9" s="5">
        <f>(D9/C9)</f>
        <v>0.7821755699672395</v>
      </c>
      <c r="F9" s="33">
        <f>SUM(F11:F14)</f>
        <v>29059</v>
      </c>
      <c r="G9" s="6">
        <f>SUM(G11:G14)</f>
        <v>23708</v>
      </c>
      <c r="H9" s="34">
        <f>(G9/F9)</f>
        <v>0.8158573935785816</v>
      </c>
      <c r="I9" s="7">
        <f>(C9-F9)</f>
        <v>855</v>
      </c>
      <c r="J9" s="8">
        <f>(I9/F9)</f>
        <v>0.029422898241508656</v>
      </c>
      <c r="K9" s="30"/>
      <c r="L9" s="32"/>
      <c r="M9" s="9">
        <f>(C9/C$9)</f>
        <v>1</v>
      </c>
      <c r="N9" s="9">
        <f>(F9/F$9)</f>
        <v>1</v>
      </c>
      <c r="O9" s="33">
        <f>(D9-G9)</f>
        <v>-310</v>
      </c>
      <c r="P9" s="34">
        <f>(O9/G9)</f>
        <v>-0.013075755019402733</v>
      </c>
      <c r="Q9" s="3"/>
      <c r="R9" s="3"/>
      <c r="S9" s="66">
        <f>(D9/D$9)</f>
        <v>1</v>
      </c>
      <c r="T9" s="67">
        <f>(G9/G$9)</f>
        <v>1</v>
      </c>
    </row>
    <row r="10" spans="2:20" ht="12.75">
      <c r="B10" s="20"/>
      <c r="C10" s="2"/>
      <c r="D10" s="2"/>
      <c r="E10" s="2"/>
      <c r="F10" s="30"/>
      <c r="G10" s="31"/>
      <c r="H10" s="32"/>
      <c r="I10" s="10"/>
      <c r="J10" s="10"/>
      <c r="K10" s="30"/>
      <c r="L10" s="32"/>
      <c r="M10" s="2"/>
      <c r="N10" s="2"/>
      <c r="O10" s="58"/>
      <c r="P10" s="39"/>
      <c r="Q10" s="3"/>
      <c r="R10" s="3"/>
      <c r="S10" s="58"/>
      <c r="T10" s="39"/>
    </row>
    <row r="11" spans="2:20" ht="12.75">
      <c r="B11" s="21" t="s">
        <v>11</v>
      </c>
      <c r="C11" s="6">
        <v>12966</v>
      </c>
      <c r="D11" s="6">
        <v>9072</v>
      </c>
      <c r="E11" s="5">
        <f>(D11/C11)</f>
        <v>0.6996760758907913</v>
      </c>
      <c r="F11" s="33">
        <v>13943</v>
      </c>
      <c r="G11" s="6">
        <v>10111</v>
      </c>
      <c r="H11" s="34">
        <f>(G11/F11)</f>
        <v>0.7251667503406728</v>
      </c>
      <c r="I11" s="7">
        <f>(C11-F11)</f>
        <v>-977</v>
      </c>
      <c r="J11" s="8">
        <f>(I11/F11)</f>
        <v>-0.07007100337086711</v>
      </c>
      <c r="K11" s="58"/>
      <c r="L11" s="39"/>
      <c r="M11" s="9">
        <f>(C11/C$9)</f>
        <v>0.4334425352677676</v>
      </c>
      <c r="N11" s="9">
        <f>(F11/F$9)</f>
        <v>0.4798169241887195</v>
      </c>
      <c r="O11" s="33">
        <f>(D11-G11)</f>
        <v>-1039</v>
      </c>
      <c r="P11" s="34">
        <f>(O11/G11)</f>
        <v>-0.10275937098209871</v>
      </c>
      <c r="Q11" s="3"/>
      <c r="R11" s="3"/>
      <c r="S11" s="66">
        <f>(D11/D$9)</f>
        <v>0.3877254466193692</v>
      </c>
      <c r="T11" s="67">
        <f>(G11/G$9)</f>
        <v>0.4264805129070356</v>
      </c>
    </row>
    <row r="12" spans="2:20" ht="12.75">
      <c r="B12" s="21" t="s">
        <v>12</v>
      </c>
      <c r="C12" s="6">
        <v>10893</v>
      </c>
      <c r="D12" s="6">
        <v>9516</v>
      </c>
      <c r="E12" s="5">
        <f>(D12/C12)</f>
        <v>0.873588543101074</v>
      </c>
      <c r="F12" s="33">
        <v>10794</v>
      </c>
      <c r="G12" s="6">
        <v>10171</v>
      </c>
      <c r="H12" s="34">
        <f>(G12/F12)</f>
        <v>0.9422827496757458</v>
      </c>
      <c r="I12" s="7">
        <f>(C12-F12)</f>
        <v>99</v>
      </c>
      <c r="J12" s="8">
        <f>(I12/F12)</f>
        <v>0.009171762090050028</v>
      </c>
      <c r="K12" s="58"/>
      <c r="L12" s="39"/>
      <c r="M12" s="9">
        <f>(C12/C$9)</f>
        <v>0.3641438791201444</v>
      </c>
      <c r="N12" s="9">
        <f>(F12/F$9)</f>
        <v>0.37145118551911627</v>
      </c>
      <c r="O12" s="33">
        <f>(D12-G12)</f>
        <v>-655</v>
      </c>
      <c r="P12" s="34">
        <f>(O12/G12)</f>
        <v>-0.06439878084750762</v>
      </c>
      <c r="Q12" s="3"/>
      <c r="R12" s="3"/>
      <c r="S12" s="66">
        <f>(D12/D$9)</f>
        <v>0.40670142747243354</v>
      </c>
      <c r="T12" s="67">
        <f>(G12/G$9)</f>
        <v>0.42901130420111355</v>
      </c>
    </row>
    <row r="13" spans="2:20" ht="12.75">
      <c r="B13" s="21" t="s">
        <v>13</v>
      </c>
      <c r="C13" s="12">
        <v>695</v>
      </c>
      <c r="D13" s="12">
        <v>206</v>
      </c>
      <c r="E13" s="5">
        <f>(D13/C13)</f>
        <v>0.29640287769784174</v>
      </c>
      <c r="F13" s="35">
        <v>195</v>
      </c>
      <c r="G13" s="12">
        <v>115</v>
      </c>
      <c r="H13" s="34">
        <f>(G13/F13)</f>
        <v>0.5897435897435898</v>
      </c>
      <c r="I13" s="7">
        <f>(C13-F13)</f>
        <v>500</v>
      </c>
      <c r="J13" s="8">
        <f>(I13/F13)</f>
        <v>2.5641025641025643</v>
      </c>
      <c r="K13" s="58"/>
      <c r="L13" s="39"/>
      <c r="M13" s="9">
        <f>(C13/C$9)</f>
        <v>0.023233268703617034</v>
      </c>
      <c r="N13" s="9">
        <f>(F13/F$9)</f>
        <v>0.006710485563852851</v>
      </c>
      <c r="O13" s="33">
        <f>(D13-G13)</f>
        <v>91</v>
      </c>
      <c r="P13" s="34">
        <f>(O13/G13)</f>
        <v>0.7913043478260869</v>
      </c>
      <c r="Q13" s="3"/>
      <c r="R13" s="3"/>
      <c r="S13" s="66">
        <f>(D13/D$9)</f>
        <v>0.008804171296692025</v>
      </c>
      <c r="T13" s="67">
        <f>(G13/G$9)</f>
        <v>0.004850683313649401</v>
      </c>
    </row>
    <row r="14" spans="2:20" ht="12.75">
      <c r="B14" s="21" t="s">
        <v>14</v>
      </c>
      <c r="C14" s="6">
        <v>5360</v>
      </c>
      <c r="D14" s="6">
        <v>4604</v>
      </c>
      <c r="E14" s="5">
        <f>(D14/C14)</f>
        <v>0.858955223880597</v>
      </c>
      <c r="F14" s="33">
        <v>4127</v>
      </c>
      <c r="G14" s="6">
        <v>3311</v>
      </c>
      <c r="H14" s="34">
        <f>(G14/F14)</f>
        <v>0.802277683547371</v>
      </c>
      <c r="I14" s="7">
        <f>(C14-F14)</f>
        <v>1233</v>
      </c>
      <c r="J14" s="8">
        <f>(I14/F14)</f>
        <v>0.2987642355221711</v>
      </c>
      <c r="K14" s="58"/>
      <c r="L14" s="39"/>
      <c r="M14" s="9">
        <f>(C14/C$9)</f>
        <v>0.17918031690847094</v>
      </c>
      <c r="N14" s="9">
        <f>(F14/F$9)</f>
        <v>0.14202140472831137</v>
      </c>
      <c r="O14" s="33">
        <f>(D14-G14)</f>
        <v>1293</v>
      </c>
      <c r="P14" s="34">
        <f>(O14/G14)</f>
        <v>0.39051646028390213</v>
      </c>
      <c r="Q14" s="3"/>
      <c r="R14" s="3"/>
      <c r="S14" s="66">
        <f>(D14/D$9)</f>
        <v>0.19676895461150526</v>
      </c>
      <c r="T14" s="67">
        <f>(G14/G$9)</f>
        <v>0.13965749957820145</v>
      </c>
    </row>
    <row r="15" spans="2:20" ht="12.75">
      <c r="B15" s="21"/>
      <c r="F15" s="36"/>
      <c r="G15" s="37"/>
      <c r="H15" s="38"/>
      <c r="I15" s="13"/>
      <c r="J15" s="13"/>
      <c r="K15" s="58"/>
      <c r="L15" s="39"/>
      <c r="M15" s="3"/>
      <c r="N15" s="3"/>
      <c r="O15" s="58"/>
      <c r="P15" s="39"/>
      <c r="Q15" s="3"/>
      <c r="R15" s="3"/>
      <c r="S15" s="58"/>
      <c r="T15" s="39"/>
    </row>
    <row r="16" spans="2:20" ht="12.75">
      <c r="B16" s="22" t="s">
        <v>15</v>
      </c>
      <c r="C16" s="6">
        <v>25970</v>
      </c>
      <c r="D16" s="6">
        <v>20033</v>
      </c>
      <c r="E16" s="5">
        <f>(D16/C16)</f>
        <v>0.7713900654601463</v>
      </c>
      <c r="F16" s="33">
        <v>25449</v>
      </c>
      <c r="G16" s="6">
        <v>20759</v>
      </c>
      <c r="H16" s="34">
        <f>(G16/F16)</f>
        <v>0.8157098510746984</v>
      </c>
      <c r="I16" s="7">
        <f>(C16-F16)</f>
        <v>521</v>
      </c>
      <c r="J16" s="8">
        <f>(I16/F16)</f>
        <v>0.02047231718338638</v>
      </c>
      <c r="K16" s="58"/>
      <c r="L16" s="39"/>
      <c r="M16" s="9">
        <f>(C16/C$9)</f>
        <v>0.8681553787524237</v>
      </c>
      <c r="N16" s="9">
        <f>(F16/F$9)</f>
        <v>0.875769985202519</v>
      </c>
      <c r="O16" s="33">
        <f>(D16-G16)</f>
        <v>-726</v>
      </c>
      <c r="P16" s="34">
        <f>(O16/G16)</f>
        <v>-0.0349727828893492</v>
      </c>
      <c r="Q16" s="3"/>
      <c r="R16" s="3"/>
      <c r="S16" s="66">
        <f>(D16/D$9)</f>
        <v>0.856184289255492</v>
      </c>
      <c r="T16" s="67">
        <f>(G16/G$9)</f>
        <v>0.8756116078960688</v>
      </c>
    </row>
    <row r="17" spans="2:20" ht="12.75">
      <c r="B17" s="22" t="s">
        <v>16</v>
      </c>
      <c r="C17" s="6">
        <v>3944</v>
      </c>
      <c r="D17" s="6">
        <v>3365</v>
      </c>
      <c r="E17" s="5">
        <f>(D17/C17)</f>
        <v>0.8531947261663286</v>
      </c>
      <c r="F17" s="33">
        <v>3610</v>
      </c>
      <c r="G17" s="6">
        <v>2949</v>
      </c>
      <c r="H17" s="34">
        <f>(G17/F17)</f>
        <v>0.8168975069252078</v>
      </c>
      <c r="I17" s="7">
        <f>(C17-F17)</f>
        <v>334</v>
      </c>
      <c r="J17" s="8">
        <f>(I17/F17)</f>
        <v>0.0925207756232687</v>
      </c>
      <c r="K17" s="58"/>
      <c r="L17" s="39"/>
      <c r="M17" s="9">
        <f>(C17/C$9)</f>
        <v>0.1318446212475764</v>
      </c>
      <c r="N17" s="9">
        <f>(F17/F$9)</f>
        <v>0.12423001479748098</v>
      </c>
      <c r="O17" s="33">
        <f>(D17-G17)</f>
        <v>416</v>
      </c>
      <c r="P17" s="34">
        <f>(O17/G17)</f>
        <v>0.14106476771787047</v>
      </c>
      <c r="Q17" s="3"/>
      <c r="R17" s="3"/>
      <c r="S17" s="66">
        <f>(D17/D$9)</f>
        <v>0.14381571074450808</v>
      </c>
      <c r="T17" s="67">
        <f>(G17/G$9)</f>
        <v>0.12438839210393116</v>
      </c>
    </row>
    <row r="18" spans="2:20" ht="12.75">
      <c r="B18" s="23"/>
      <c r="C18" s="6"/>
      <c r="D18" s="6"/>
      <c r="E18" s="3"/>
      <c r="F18" s="33"/>
      <c r="G18" s="6"/>
      <c r="H18" s="39"/>
      <c r="I18" s="13"/>
      <c r="J18" s="13"/>
      <c r="K18" s="58"/>
      <c r="L18" s="39"/>
      <c r="M18" s="3"/>
      <c r="N18" s="3"/>
      <c r="O18" s="58"/>
      <c r="P18" s="39"/>
      <c r="Q18" s="3"/>
      <c r="R18" s="3"/>
      <c r="S18" s="58"/>
      <c r="T18" s="39"/>
    </row>
    <row r="19" spans="2:20" ht="12.75">
      <c r="B19" s="23"/>
      <c r="C19" s="12"/>
      <c r="D19" s="12"/>
      <c r="E19" s="3"/>
      <c r="F19" s="35"/>
      <c r="G19" s="12"/>
      <c r="H19" s="39"/>
      <c r="I19" s="13"/>
      <c r="J19" s="13"/>
      <c r="K19" s="58"/>
      <c r="L19" s="39"/>
      <c r="M19" s="3"/>
      <c r="N19" s="3"/>
      <c r="O19" s="58"/>
      <c r="P19" s="39"/>
      <c r="Q19" s="3"/>
      <c r="R19" s="3"/>
      <c r="S19" s="58"/>
      <c r="T19" s="39"/>
    </row>
    <row r="20" spans="2:20" ht="12.75">
      <c r="B20" s="23" t="s">
        <v>17</v>
      </c>
      <c r="C20" s="14">
        <v>10815</v>
      </c>
      <c r="D20" s="14">
        <v>7998</v>
      </c>
      <c r="E20" s="5">
        <f aca="true" t="shared" si="0" ref="E20:E26">(D20/C20)</f>
        <v>0.7395284327323163</v>
      </c>
      <c r="F20" s="35">
        <v>10401</v>
      </c>
      <c r="G20" s="12">
        <v>8428</v>
      </c>
      <c r="H20" s="34">
        <f aca="true" t="shared" si="1" ref="H20:H26">(G20/F20)</f>
        <v>0.8103067012787232</v>
      </c>
      <c r="I20" s="7">
        <f aca="true" t="shared" si="2" ref="I20:I26">(C20-F20)</f>
        <v>414</v>
      </c>
      <c r="J20" s="8">
        <f aca="true" t="shared" si="3" ref="J20:J26">(I20/F20)</f>
        <v>0.03980386501297952</v>
      </c>
      <c r="K20" s="58"/>
      <c r="L20" s="39"/>
      <c r="M20" s="9">
        <f aca="true" t="shared" si="4" ref="M20:M26">(C20/C$9)</f>
        <v>0.36153640435916296</v>
      </c>
      <c r="N20" s="9">
        <f aca="true" t="shared" si="5" ref="N20:N26">(F20/F$9)</f>
        <v>0.35792697615196667</v>
      </c>
      <c r="O20" s="33">
        <f aca="true" t="shared" si="6" ref="O20:O26">(D20-G20)</f>
        <v>-430</v>
      </c>
      <c r="P20" s="34">
        <f aca="true" t="shared" si="7" ref="P20:P26">(O20/G20)</f>
        <v>-0.05102040816326531</v>
      </c>
      <c r="Q20" s="3"/>
      <c r="R20" s="3"/>
      <c r="S20" s="66">
        <f aca="true" t="shared" si="8" ref="S20:S26">(D20/D$9)</f>
        <v>0.34182408752884863</v>
      </c>
      <c r="T20" s="67">
        <f aca="true" t="shared" si="9" ref="T20:T26">(G20/G$9)</f>
        <v>0.35549181710814914</v>
      </c>
    </row>
    <row r="21" spans="2:20" ht="12.75">
      <c r="B21" s="24" t="s">
        <v>18</v>
      </c>
      <c r="C21" s="14">
        <v>3001</v>
      </c>
      <c r="D21" s="14">
        <v>2164</v>
      </c>
      <c r="E21" s="5">
        <f t="shared" si="0"/>
        <v>0.7210929690103299</v>
      </c>
      <c r="F21" s="35">
        <v>2492</v>
      </c>
      <c r="G21" s="12">
        <v>2013</v>
      </c>
      <c r="H21" s="34">
        <f t="shared" si="1"/>
        <v>0.807784911717496</v>
      </c>
      <c r="I21" s="7">
        <f t="shared" si="2"/>
        <v>509</v>
      </c>
      <c r="J21" s="8">
        <f t="shared" si="3"/>
        <v>0.20425361155698235</v>
      </c>
      <c r="K21" s="59">
        <v>2</v>
      </c>
      <c r="L21" s="60">
        <v>4</v>
      </c>
      <c r="M21" s="9">
        <f t="shared" si="4"/>
        <v>0.10032091997058233</v>
      </c>
      <c r="N21" s="9">
        <f t="shared" si="5"/>
        <v>0.0857565642313913</v>
      </c>
      <c r="O21" s="33">
        <f t="shared" si="6"/>
        <v>151</v>
      </c>
      <c r="P21" s="34">
        <f t="shared" si="7"/>
        <v>0.07501241927471436</v>
      </c>
      <c r="Q21" s="15">
        <v>3</v>
      </c>
      <c r="R21" s="16">
        <v>3</v>
      </c>
      <c r="S21" s="66">
        <f t="shared" si="8"/>
        <v>0.09248653731088127</v>
      </c>
      <c r="T21" s="67">
        <f t="shared" si="9"/>
        <v>0.08490804791631516</v>
      </c>
    </row>
    <row r="22" spans="2:20" ht="12.75">
      <c r="B22" s="24" t="s">
        <v>19</v>
      </c>
      <c r="C22" s="14">
        <v>2599</v>
      </c>
      <c r="D22" s="14">
        <v>1761</v>
      </c>
      <c r="E22" s="5">
        <f t="shared" si="0"/>
        <v>0.6775682954982686</v>
      </c>
      <c r="F22" s="35">
        <v>3153</v>
      </c>
      <c r="G22" s="12">
        <v>1858</v>
      </c>
      <c r="H22" s="34">
        <f t="shared" si="1"/>
        <v>0.589280050745322</v>
      </c>
      <c r="I22" s="7">
        <f t="shared" si="2"/>
        <v>-554</v>
      </c>
      <c r="J22" s="8">
        <f t="shared" si="3"/>
        <v>-0.17570567713288932</v>
      </c>
      <c r="K22" s="59">
        <v>4</v>
      </c>
      <c r="L22" s="60">
        <v>2</v>
      </c>
      <c r="M22" s="9">
        <f t="shared" si="4"/>
        <v>0.08688239620244702</v>
      </c>
      <c r="N22" s="9">
        <f t="shared" si="5"/>
        <v>0.1085033896555284</v>
      </c>
      <c r="O22" s="33">
        <f t="shared" si="6"/>
        <v>-97</v>
      </c>
      <c r="P22" s="34">
        <f t="shared" si="7"/>
        <v>-0.052206673842841764</v>
      </c>
      <c r="Q22" s="15">
        <v>5</v>
      </c>
      <c r="R22" s="16">
        <v>4</v>
      </c>
      <c r="S22" s="66">
        <f t="shared" si="8"/>
        <v>0.0752628429780323</v>
      </c>
      <c r="T22" s="67">
        <f t="shared" si="9"/>
        <v>0.0783701704066138</v>
      </c>
    </row>
    <row r="23" spans="2:20" ht="12.75">
      <c r="B23" s="24" t="s">
        <v>20</v>
      </c>
      <c r="C23" s="14">
        <v>1065</v>
      </c>
      <c r="D23" s="14">
        <v>1005</v>
      </c>
      <c r="E23" s="5">
        <f t="shared" si="0"/>
        <v>0.9436619718309859</v>
      </c>
      <c r="F23" s="35">
        <v>1390</v>
      </c>
      <c r="G23" s="12">
        <v>1350</v>
      </c>
      <c r="H23" s="34">
        <f t="shared" si="1"/>
        <v>0.9712230215827338</v>
      </c>
      <c r="I23" s="7">
        <f t="shared" si="2"/>
        <v>-325</v>
      </c>
      <c r="J23" s="8">
        <f t="shared" si="3"/>
        <v>-0.23381294964028776</v>
      </c>
      <c r="K23" s="59">
        <v>13</v>
      </c>
      <c r="L23" s="60">
        <v>7</v>
      </c>
      <c r="M23" s="9">
        <f t="shared" si="4"/>
        <v>0.035602059236477905</v>
      </c>
      <c r="N23" s="9">
        <f t="shared" si="5"/>
        <v>0.047833717609002374</v>
      </c>
      <c r="O23" s="33">
        <f t="shared" si="6"/>
        <v>-345</v>
      </c>
      <c r="P23" s="34">
        <f t="shared" si="7"/>
        <v>-0.25555555555555554</v>
      </c>
      <c r="Q23" s="15">
        <v>9</v>
      </c>
      <c r="R23" s="16">
        <v>8</v>
      </c>
      <c r="S23" s="66">
        <f t="shared" si="8"/>
        <v>0.04295238909308488</v>
      </c>
      <c r="T23" s="67">
        <f t="shared" si="9"/>
        <v>0.056942804116753835</v>
      </c>
    </row>
    <row r="24" spans="2:20" ht="12.75">
      <c r="B24" s="24" t="s">
        <v>21</v>
      </c>
      <c r="C24" s="14">
        <v>1976</v>
      </c>
      <c r="D24" s="14">
        <v>1852</v>
      </c>
      <c r="E24" s="5">
        <f t="shared" si="0"/>
        <v>0.937246963562753</v>
      </c>
      <c r="F24" s="35">
        <v>1844</v>
      </c>
      <c r="G24" s="12">
        <v>1765</v>
      </c>
      <c r="H24" s="34">
        <f t="shared" si="1"/>
        <v>0.9571583514099783</v>
      </c>
      <c r="I24" s="7">
        <f t="shared" si="2"/>
        <v>132</v>
      </c>
      <c r="J24" s="8">
        <f t="shared" si="3"/>
        <v>0.07158351409978309</v>
      </c>
      <c r="K24" s="59">
        <v>5</v>
      </c>
      <c r="L24" s="60">
        <v>6</v>
      </c>
      <c r="M24" s="9">
        <f t="shared" si="4"/>
        <v>0.0660560272781975</v>
      </c>
      <c r="N24" s="9">
        <f t="shared" si="5"/>
        <v>0.06345710451151107</v>
      </c>
      <c r="O24" s="33">
        <f t="shared" si="6"/>
        <v>87</v>
      </c>
      <c r="P24" s="34">
        <f t="shared" si="7"/>
        <v>0.04929178470254957</v>
      </c>
      <c r="Q24" s="15">
        <v>4</v>
      </c>
      <c r="R24" s="16">
        <v>5</v>
      </c>
      <c r="S24" s="66">
        <f t="shared" si="8"/>
        <v>0.07915206427899821</v>
      </c>
      <c r="T24" s="67">
        <f t="shared" si="9"/>
        <v>0.07444744390079298</v>
      </c>
    </row>
    <row r="25" spans="2:20" ht="12.75">
      <c r="B25" s="24" t="s">
        <v>22</v>
      </c>
      <c r="C25" s="14">
        <v>1479</v>
      </c>
      <c r="D25" s="14">
        <v>1010</v>
      </c>
      <c r="E25" s="5">
        <f t="shared" si="0"/>
        <v>0.68289384719405</v>
      </c>
      <c r="F25" s="35">
        <v>1327</v>
      </c>
      <c r="G25" s="12">
        <v>1327</v>
      </c>
      <c r="H25" s="34">
        <f t="shared" si="1"/>
        <v>1</v>
      </c>
      <c r="I25" s="7">
        <f t="shared" si="2"/>
        <v>152</v>
      </c>
      <c r="J25" s="8">
        <f t="shared" si="3"/>
        <v>0.1145440844009043</v>
      </c>
      <c r="K25" s="59">
        <v>7</v>
      </c>
      <c r="L25" s="60">
        <v>9</v>
      </c>
      <c r="M25" s="9">
        <f t="shared" si="4"/>
        <v>0.04944173296784114</v>
      </c>
      <c r="N25" s="9">
        <f t="shared" si="5"/>
        <v>0.04566571458068069</v>
      </c>
      <c r="O25" s="33">
        <f t="shared" si="6"/>
        <v>-317</v>
      </c>
      <c r="P25" s="34">
        <f t="shared" si="7"/>
        <v>-0.23888470233609646</v>
      </c>
      <c r="Q25" s="15">
        <v>8</v>
      </c>
      <c r="R25" s="16">
        <v>9</v>
      </c>
      <c r="S25" s="66">
        <f t="shared" si="8"/>
        <v>0.043166082571159926</v>
      </c>
      <c r="T25" s="67">
        <f t="shared" si="9"/>
        <v>0.05597266745402396</v>
      </c>
    </row>
    <row r="26" spans="2:20" ht="12.75">
      <c r="B26" s="24" t="s">
        <v>13</v>
      </c>
      <c r="C26" s="14">
        <v>695</v>
      </c>
      <c r="D26" s="14">
        <v>206</v>
      </c>
      <c r="E26" s="5">
        <f t="shared" si="0"/>
        <v>0.29640287769784174</v>
      </c>
      <c r="F26" s="35">
        <v>195</v>
      </c>
      <c r="G26" s="12">
        <v>115</v>
      </c>
      <c r="H26" s="34">
        <f t="shared" si="1"/>
        <v>0.5897435897435898</v>
      </c>
      <c r="I26" s="7">
        <f t="shared" si="2"/>
        <v>500</v>
      </c>
      <c r="J26" s="8">
        <f t="shared" si="3"/>
        <v>2.5641025641025643</v>
      </c>
      <c r="K26" s="59">
        <v>16</v>
      </c>
      <c r="L26" s="60">
        <v>20</v>
      </c>
      <c r="M26" s="9">
        <f t="shared" si="4"/>
        <v>0.023233268703617034</v>
      </c>
      <c r="N26" s="9">
        <f t="shared" si="5"/>
        <v>0.006710485563852851</v>
      </c>
      <c r="O26" s="33">
        <f t="shared" si="6"/>
        <v>91</v>
      </c>
      <c r="P26" s="34">
        <f t="shared" si="7"/>
        <v>0.7913043478260869</v>
      </c>
      <c r="Q26" s="15">
        <v>21</v>
      </c>
      <c r="R26" s="16">
        <v>22</v>
      </c>
      <c r="S26" s="66">
        <f t="shared" si="8"/>
        <v>0.008804171296692025</v>
      </c>
      <c r="T26" s="67">
        <f t="shared" si="9"/>
        <v>0.004850683313649401</v>
      </c>
    </row>
    <row r="27" spans="2:20" ht="12.75">
      <c r="B27" s="25"/>
      <c r="F27" s="36"/>
      <c r="G27" s="37"/>
      <c r="H27" s="38"/>
      <c r="I27" s="13"/>
      <c r="J27" s="13"/>
      <c r="K27" s="59"/>
      <c r="L27" s="60"/>
      <c r="M27" s="3"/>
      <c r="N27" s="3"/>
      <c r="O27" s="58"/>
      <c r="P27" s="39"/>
      <c r="Q27" s="15"/>
      <c r="R27" s="16"/>
      <c r="S27" s="58"/>
      <c r="T27" s="39"/>
    </row>
    <row r="28" spans="2:20" ht="12.75">
      <c r="B28" s="24" t="s">
        <v>23</v>
      </c>
      <c r="C28" s="14">
        <v>9203</v>
      </c>
      <c r="D28" s="14">
        <v>6752</v>
      </c>
      <c r="E28" s="5">
        <f>(D28/C28)</f>
        <v>0.7336738020210801</v>
      </c>
      <c r="F28" s="35">
        <v>10281</v>
      </c>
      <c r="G28" s="12">
        <v>7961</v>
      </c>
      <c r="H28" s="34">
        <f>(G28/F28)</f>
        <v>0.7743410174107577</v>
      </c>
      <c r="I28" s="7">
        <f>(C28-F28)</f>
        <v>-1078</v>
      </c>
      <c r="J28" s="8">
        <f>(I28/F28)</f>
        <v>-0.10485361346172552</v>
      </c>
      <c r="K28" s="59"/>
      <c r="L28" s="60"/>
      <c r="M28" s="9">
        <f>(C28/C$9)</f>
        <v>0.30764859263221234</v>
      </c>
      <c r="N28" s="9">
        <f>(F28/F$9)</f>
        <v>0.3537974465742111</v>
      </c>
      <c r="O28" s="33">
        <f>(D28-G28)</f>
        <v>-1209</v>
      </c>
      <c r="P28" s="34">
        <f>(O28/G28)</f>
        <v>-0.1518653435498053</v>
      </c>
      <c r="Q28" s="15"/>
      <c r="R28" s="16"/>
      <c r="S28" s="66">
        <f>(D28/D$9)</f>
        <v>0.28857167279254636</v>
      </c>
      <c r="T28" s="67">
        <f>(G28/G$9)</f>
        <v>0.3357938248692425</v>
      </c>
    </row>
    <row r="29" spans="2:20" ht="12.75">
      <c r="B29" s="24" t="s">
        <v>24</v>
      </c>
      <c r="C29" s="14">
        <v>1837</v>
      </c>
      <c r="D29" s="14">
        <v>1605</v>
      </c>
      <c r="E29" s="5">
        <f>(D29/C29)</f>
        <v>0.8737071311921611</v>
      </c>
      <c r="F29" s="35">
        <v>1983</v>
      </c>
      <c r="G29" s="12">
        <v>1721</v>
      </c>
      <c r="H29" s="34">
        <f>(G29/F29)</f>
        <v>0.8678769541099345</v>
      </c>
      <c r="I29" s="7">
        <f>(C29-F29)</f>
        <v>-146</v>
      </c>
      <c r="J29" s="8">
        <f>(I29/F29)</f>
        <v>-0.07362581946545638</v>
      </c>
      <c r="K29" s="59">
        <v>6</v>
      </c>
      <c r="L29" s="60">
        <v>5</v>
      </c>
      <c r="M29" s="9">
        <f>(C29/C$9)</f>
        <v>0.06140937353747409</v>
      </c>
      <c r="N29" s="9">
        <f>(F29/F$9)</f>
        <v>0.0682404762724113</v>
      </c>
      <c r="O29" s="33">
        <f>(D29-G29)</f>
        <v>-116</v>
      </c>
      <c r="P29" s="34">
        <f>(O29/G29)</f>
        <v>-0.0674026728646136</v>
      </c>
      <c r="Q29" s="15">
        <v>6</v>
      </c>
      <c r="R29" s="16">
        <v>6</v>
      </c>
      <c r="S29" s="66">
        <f>(D29/D$9)</f>
        <v>0.06859560646209077</v>
      </c>
      <c r="T29" s="67">
        <f>(G29/G$9)</f>
        <v>0.07259153028513582</v>
      </c>
    </row>
    <row r="30" spans="2:20" ht="12.75">
      <c r="B30" s="24" t="s">
        <v>25</v>
      </c>
      <c r="C30" s="14">
        <v>4428</v>
      </c>
      <c r="D30" s="14">
        <v>2339</v>
      </c>
      <c r="E30" s="5">
        <f>(D30/C30)</f>
        <v>0.5282294489611563</v>
      </c>
      <c r="F30" s="35">
        <v>5249</v>
      </c>
      <c r="G30" s="12">
        <v>3191</v>
      </c>
      <c r="H30" s="34">
        <f>(G30/F30)</f>
        <v>0.6079253191084016</v>
      </c>
      <c r="I30" s="7">
        <f>(C30-F30)</f>
        <v>-821</v>
      </c>
      <c r="J30" s="8">
        <f>(I30/F30)</f>
        <v>-0.1564107449037912</v>
      </c>
      <c r="K30" s="59">
        <v>1</v>
      </c>
      <c r="L30" s="60">
        <v>1</v>
      </c>
      <c r="M30" s="9">
        <f>(C30/C$9)</f>
        <v>0.1480243364311025</v>
      </c>
      <c r="N30" s="9">
        <f>(F30/F$9)</f>
        <v>0.18063250628032623</v>
      </c>
      <c r="O30" s="33">
        <f>(D30-G30)</f>
        <v>-852</v>
      </c>
      <c r="P30" s="34">
        <f>(O30/G30)</f>
        <v>-0.26700094014415543</v>
      </c>
      <c r="Q30" s="15">
        <v>2</v>
      </c>
      <c r="R30" s="16">
        <v>1</v>
      </c>
      <c r="S30" s="66">
        <f>(D30/D$9)</f>
        <v>0.09996580904350799</v>
      </c>
      <c r="T30" s="67">
        <f>(G30/G$9)</f>
        <v>0.13459591699004556</v>
      </c>
    </row>
    <row r="31" spans="2:20" ht="12.75">
      <c r="B31" s="24" t="s">
        <v>26</v>
      </c>
      <c r="C31" s="14">
        <v>2938</v>
      </c>
      <c r="D31" s="14">
        <v>2808</v>
      </c>
      <c r="E31" s="5">
        <f>(D31/C31)</f>
        <v>0.9557522123893806</v>
      </c>
      <c r="F31" s="35">
        <v>3049</v>
      </c>
      <c r="G31" s="12">
        <v>3049</v>
      </c>
      <c r="H31" s="34">
        <f>(G31/F31)</f>
        <v>1</v>
      </c>
      <c r="I31" s="7">
        <f>(C31-F31)</f>
        <v>-111</v>
      </c>
      <c r="J31" s="8">
        <f>(I31/F31)</f>
        <v>-0.036405378812725486</v>
      </c>
      <c r="K31" s="59">
        <v>3</v>
      </c>
      <c r="L31" s="60">
        <v>3</v>
      </c>
      <c r="M31" s="9">
        <f>(C31/C$9)</f>
        <v>0.09821488266363576</v>
      </c>
      <c r="N31" s="9">
        <f>(F31/F$9)</f>
        <v>0.10492446402147355</v>
      </c>
      <c r="O31" s="33">
        <f>(D31-G31)</f>
        <v>-241</v>
      </c>
      <c r="P31" s="34">
        <f>(O31/G31)</f>
        <v>-0.07904230895375533</v>
      </c>
      <c r="Q31" s="15">
        <v>1</v>
      </c>
      <c r="R31" s="16">
        <v>2</v>
      </c>
      <c r="S31" s="66">
        <f>(D31/D$9)</f>
        <v>0.1200102572869476</v>
      </c>
      <c r="T31" s="67">
        <f>(G31/G$9)</f>
        <v>0.12860637759406107</v>
      </c>
    </row>
    <row r="32" spans="2:20" ht="12.75">
      <c r="B32" s="25"/>
      <c r="F32" s="36"/>
      <c r="G32" s="37"/>
      <c r="H32" s="38"/>
      <c r="I32" s="13"/>
      <c r="J32" s="13"/>
      <c r="K32" s="59"/>
      <c r="L32" s="60"/>
      <c r="M32" s="3"/>
      <c r="N32" s="3"/>
      <c r="O32" s="58"/>
      <c r="P32" s="39"/>
      <c r="Q32" s="15"/>
      <c r="R32" s="16"/>
      <c r="S32" s="58"/>
      <c r="T32" s="39"/>
    </row>
    <row r="33" spans="2:20" ht="12.75">
      <c r="B33" s="24" t="s">
        <v>27</v>
      </c>
      <c r="C33" s="14">
        <v>3129</v>
      </c>
      <c r="D33" s="14">
        <v>2793</v>
      </c>
      <c r="E33" s="5">
        <f>(D33/C33)</f>
        <v>0.8926174496644296</v>
      </c>
      <c r="F33" s="35">
        <v>2803</v>
      </c>
      <c r="G33" s="12">
        <v>2799</v>
      </c>
      <c r="H33" s="34">
        <f>(G33/F33)</f>
        <v>0.998572957545487</v>
      </c>
      <c r="I33" s="7">
        <f>(C33-F33)</f>
        <v>326</v>
      </c>
      <c r="J33" s="8">
        <f>(I33/F33)</f>
        <v>0.11630396004281128</v>
      </c>
      <c r="K33" s="59"/>
      <c r="L33" s="60"/>
      <c r="M33" s="9">
        <f>(C33/C$9)</f>
        <v>0.10459985291168016</v>
      </c>
      <c r="N33" s="9">
        <f>(F33/F$9)</f>
        <v>0.09645892838707457</v>
      </c>
      <c r="O33" s="33">
        <f>(D33-G33)</f>
        <v>-6</v>
      </c>
      <c r="P33" s="34">
        <f>(O33/G33)</f>
        <v>-0.0021436227224008574</v>
      </c>
      <c r="Q33" s="15"/>
      <c r="R33" s="16"/>
      <c r="S33" s="66">
        <f>(D33/D$9)</f>
        <v>0.11936917685272246</v>
      </c>
      <c r="T33" s="67">
        <f>(G33/G$9)</f>
        <v>0.1180614138687363</v>
      </c>
    </row>
    <row r="34" spans="2:20" ht="12.75">
      <c r="B34" s="24" t="s">
        <v>28</v>
      </c>
      <c r="C34" s="14">
        <v>791</v>
      </c>
      <c r="D34" s="14">
        <v>791</v>
      </c>
      <c r="E34" s="5">
        <f>(D34/C34)</f>
        <v>1</v>
      </c>
      <c r="F34" s="35">
        <v>886</v>
      </c>
      <c r="G34" s="12">
        <v>886</v>
      </c>
      <c r="H34" s="34">
        <f>(G34/F34)</f>
        <v>1</v>
      </c>
      <c r="I34" s="7">
        <f>(C34-F34)</f>
        <v>-95</v>
      </c>
      <c r="J34" s="8">
        <f>(I34/F34)</f>
        <v>-0.1072234762979684</v>
      </c>
      <c r="K34" s="59">
        <v>15</v>
      </c>
      <c r="L34" s="60">
        <v>12</v>
      </c>
      <c r="M34" s="9">
        <f>(C34/C$9)</f>
        <v>0.026442468409440395</v>
      </c>
      <c r="N34" s="9">
        <f>(F34/F$9)</f>
        <v>0.03048969338242885</v>
      </c>
      <c r="O34" s="33">
        <f>(D34-G34)</f>
        <v>-95</v>
      </c>
      <c r="P34" s="34">
        <f>(O34/G34)</f>
        <v>-0.1072234762979684</v>
      </c>
      <c r="Q34" s="15">
        <v>14</v>
      </c>
      <c r="R34" s="16">
        <v>10</v>
      </c>
      <c r="S34" s="66">
        <f>(D34/D$9)</f>
        <v>0.03380630823147278</v>
      </c>
      <c r="T34" s="67">
        <f>(G34/G$9)</f>
        <v>0.037371351442551035</v>
      </c>
    </row>
    <row r="35" spans="2:20" ht="12.75">
      <c r="B35" s="24" t="s">
        <v>29</v>
      </c>
      <c r="C35" s="14">
        <v>1244</v>
      </c>
      <c r="D35" s="14">
        <v>1152</v>
      </c>
      <c r="E35" s="5">
        <f>(D35/C35)</f>
        <v>0.9260450160771704</v>
      </c>
      <c r="F35" s="35">
        <v>1368</v>
      </c>
      <c r="G35" s="12">
        <v>1368</v>
      </c>
      <c r="H35" s="34">
        <f>(G35/F35)</f>
        <v>1</v>
      </c>
      <c r="I35" s="7">
        <f>(C35-F35)</f>
        <v>-124</v>
      </c>
      <c r="J35" s="8">
        <f>(I35/F35)</f>
        <v>-0.09064327485380116</v>
      </c>
      <c r="K35" s="59">
        <v>8</v>
      </c>
      <c r="L35" s="60">
        <v>8</v>
      </c>
      <c r="M35" s="9">
        <f>(C35/C$9)</f>
        <v>0.041585879521294375</v>
      </c>
      <c r="N35" s="9">
        <f>(F35/F$9)</f>
        <v>0.04707663718641385</v>
      </c>
      <c r="O35" s="33">
        <f>(D35-G35)</f>
        <v>-216</v>
      </c>
      <c r="P35" s="34">
        <f>(O35/G35)</f>
        <v>-0.15789473684210525</v>
      </c>
      <c r="Q35" s="15">
        <v>7</v>
      </c>
      <c r="R35" s="16">
        <v>7</v>
      </c>
      <c r="S35" s="66">
        <f>(D35/D$9)</f>
        <v>0.049234977348491325</v>
      </c>
      <c r="T35" s="67">
        <f>(G35/G$9)</f>
        <v>0.05770204150497722</v>
      </c>
    </row>
    <row r="36" spans="2:20" ht="12.75">
      <c r="B36" s="24" t="s">
        <v>30</v>
      </c>
      <c r="C36" s="14">
        <v>1094</v>
      </c>
      <c r="D36" s="14">
        <v>850</v>
      </c>
      <c r="E36" s="5">
        <f>(D36/C36)</f>
        <v>0.7769652650822669</v>
      </c>
      <c r="F36" s="35">
        <v>549</v>
      </c>
      <c r="G36" s="12">
        <v>545</v>
      </c>
      <c r="H36" s="34">
        <f>(G36/F36)</f>
        <v>0.9927140255009107</v>
      </c>
      <c r="I36" s="7">
        <f>(C36-F36)</f>
        <v>545</v>
      </c>
      <c r="J36" s="8">
        <f>(I36/F36)</f>
        <v>0.9927140255009107</v>
      </c>
      <c r="K36" s="59">
        <v>10</v>
      </c>
      <c r="L36" s="60">
        <v>15</v>
      </c>
      <c r="M36" s="9">
        <f>(C36/C$9)</f>
        <v>0.03657150498094538</v>
      </c>
      <c r="N36" s="9">
        <f>(F36/F$9)</f>
        <v>0.01889259781823187</v>
      </c>
      <c r="O36" s="33">
        <f>(D36-G36)</f>
        <v>305</v>
      </c>
      <c r="P36" s="34">
        <f>(O36/G36)</f>
        <v>0.5596330275229358</v>
      </c>
      <c r="Q36" s="15">
        <v>13</v>
      </c>
      <c r="R36" s="16">
        <v>14</v>
      </c>
      <c r="S36" s="66">
        <f>(D36/D$9)</f>
        <v>0.03632789127275836</v>
      </c>
      <c r="T36" s="67">
        <f>(G36/G$9)</f>
        <v>0.02298802092120803</v>
      </c>
    </row>
    <row r="37" spans="2:20" ht="12.75">
      <c r="B37" s="25"/>
      <c r="F37" s="36"/>
      <c r="G37" s="37"/>
      <c r="H37" s="38"/>
      <c r="I37" s="13"/>
      <c r="J37" s="13"/>
      <c r="K37" s="59"/>
      <c r="L37" s="60"/>
      <c r="M37" s="3"/>
      <c r="N37" s="3"/>
      <c r="O37" s="58"/>
      <c r="P37" s="39"/>
      <c r="Q37" s="17"/>
      <c r="R37" s="16"/>
      <c r="S37" s="58"/>
      <c r="T37" s="39"/>
    </row>
    <row r="38" spans="2:20" ht="12.75">
      <c r="B38" s="24" t="s">
        <v>31</v>
      </c>
      <c r="C38" s="14">
        <v>1546</v>
      </c>
      <c r="D38" s="14">
        <v>1439</v>
      </c>
      <c r="E38" s="5">
        <f>(D38/C38)</f>
        <v>0.9307891332470892</v>
      </c>
      <c r="F38" s="35">
        <v>1352</v>
      </c>
      <c r="G38" s="12">
        <v>1150</v>
      </c>
      <c r="H38" s="34">
        <f>(G38/F38)</f>
        <v>0.8505917159763313</v>
      </c>
      <c r="I38" s="7">
        <f>(C38-F38)</f>
        <v>194</v>
      </c>
      <c r="J38" s="8">
        <f>(I38/F38)</f>
        <v>0.14349112426035504</v>
      </c>
      <c r="K38" s="59"/>
      <c r="L38" s="60"/>
      <c r="M38" s="9">
        <f>(C38/C$9)</f>
        <v>0.05168148692919703</v>
      </c>
      <c r="N38" s="9">
        <f>(F38/F$9)</f>
        <v>0.0465260332427131</v>
      </c>
      <c r="O38" s="33">
        <f>(D38-G38)</f>
        <v>289</v>
      </c>
      <c r="P38" s="34">
        <f>(O38/G38)</f>
        <v>0.25130434782608696</v>
      </c>
      <c r="Q38" s="15"/>
      <c r="R38" s="16"/>
      <c r="S38" s="66">
        <f>(D38/D$9)</f>
        <v>0.06150098298999915</v>
      </c>
      <c r="T38" s="67">
        <f>(G38/G$9)</f>
        <v>0.04850683313649401</v>
      </c>
    </row>
    <row r="39" spans="2:20" ht="12.75">
      <c r="B39" s="24" t="s">
        <v>32</v>
      </c>
      <c r="C39" s="14">
        <v>107</v>
      </c>
      <c r="D39" s="14">
        <v>107</v>
      </c>
      <c r="E39" s="5">
        <f>(D39/C39)</f>
        <v>1</v>
      </c>
      <c r="F39" s="35">
        <v>80</v>
      </c>
      <c r="G39" s="12">
        <v>73</v>
      </c>
      <c r="H39" s="34">
        <f>(G39/F39)</f>
        <v>0.9125</v>
      </c>
      <c r="I39" s="7">
        <f>(C39-F39)</f>
        <v>27</v>
      </c>
      <c r="J39" s="8">
        <f>(I39/F39)</f>
        <v>0.3375</v>
      </c>
      <c r="K39" s="59">
        <v>24</v>
      </c>
      <c r="L39" s="60">
        <v>23</v>
      </c>
      <c r="M39" s="9">
        <f>(C39/C$9)</f>
        <v>0.0035769205054489535</v>
      </c>
      <c r="N39" s="9">
        <f>(F39/F$9)</f>
        <v>0.0027530197185037337</v>
      </c>
      <c r="O39" s="33">
        <f>(D39-G39)</f>
        <v>34</v>
      </c>
      <c r="P39" s="34">
        <f>(O39/G39)</f>
        <v>0.4657534246575342</v>
      </c>
      <c r="Q39" s="15">
        <v>24</v>
      </c>
      <c r="R39" s="16">
        <v>23</v>
      </c>
      <c r="S39" s="66">
        <f>(D39/D$9)</f>
        <v>0.004573040430806052</v>
      </c>
      <c r="T39" s="67">
        <f>(G39/G$9)</f>
        <v>0.0030791294077948373</v>
      </c>
    </row>
    <row r="40" spans="2:20" ht="12.75">
      <c r="B40" s="24" t="s">
        <v>33</v>
      </c>
      <c r="C40" s="14">
        <v>334</v>
      </c>
      <c r="D40" s="14">
        <v>331</v>
      </c>
      <c r="E40" s="5">
        <f>(D40/C40)</f>
        <v>0.9910179640718563</v>
      </c>
      <c r="F40" s="35">
        <v>286</v>
      </c>
      <c r="G40" s="12">
        <v>243</v>
      </c>
      <c r="H40" s="34">
        <f>(G40/F40)</f>
        <v>0.8496503496503497</v>
      </c>
      <c r="I40" s="7">
        <f>(C40-F40)</f>
        <v>48</v>
      </c>
      <c r="J40" s="8">
        <f>(I40/F40)</f>
        <v>0.16783216783216784</v>
      </c>
      <c r="K40" s="59">
        <v>19</v>
      </c>
      <c r="L40" s="60">
        <v>19</v>
      </c>
      <c r="M40" s="9">
        <f>(C40/C$9)</f>
        <v>0.011165340643177108</v>
      </c>
      <c r="N40" s="9">
        <f>(F40/F$9)</f>
        <v>0.009842045493650848</v>
      </c>
      <c r="O40" s="33">
        <f>(D40-G40)</f>
        <v>88</v>
      </c>
      <c r="P40" s="34">
        <f>(O40/G40)</f>
        <v>0.36213991769547327</v>
      </c>
      <c r="Q40" s="15">
        <v>18</v>
      </c>
      <c r="R40" s="16">
        <v>19</v>
      </c>
      <c r="S40" s="66">
        <f>(D40/D$9)</f>
        <v>0.014146508248568253</v>
      </c>
      <c r="T40" s="67">
        <f>(G40/G$9)</f>
        <v>0.010249704741015692</v>
      </c>
    </row>
    <row r="41" spans="2:20" ht="12.75">
      <c r="B41" s="24" t="s">
        <v>34</v>
      </c>
      <c r="C41" s="14">
        <v>1105</v>
      </c>
      <c r="D41" s="14">
        <v>1001</v>
      </c>
      <c r="E41" s="5">
        <f>(D41/C41)</f>
        <v>0.9058823529411765</v>
      </c>
      <c r="F41" s="35">
        <v>986</v>
      </c>
      <c r="G41" s="12">
        <v>834</v>
      </c>
      <c r="H41" s="34">
        <f>(G41/F41)</f>
        <v>0.845841784989858</v>
      </c>
      <c r="I41" s="7">
        <f>(C41-F41)</f>
        <v>119</v>
      </c>
      <c r="J41" s="8">
        <f>(I41/F41)</f>
        <v>0.1206896551724138</v>
      </c>
      <c r="K41" s="59">
        <v>9</v>
      </c>
      <c r="L41" s="60">
        <v>10</v>
      </c>
      <c r="M41" s="9">
        <f>(C41/C$9)</f>
        <v>0.03693922578057097</v>
      </c>
      <c r="N41" s="9">
        <f>(F41/F$9)</f>
        <v>0.03393096803055852</v>
      </c>
      <c r="O41" s="33">
        <f>(D41-G41)</f>
        <v>167</v>
      </c>
      <c r="P41" s="34">
        <f>(O41/G41)</f>
        <v>0.20023980815347722</v>
      </c>
      <c r="Q41" s="15">
        <v>10</v>
      </c>
      <c r="R41" s="16">
        <v>11</v>
      </c>
      <c r="S41" s="66">
        <f>(D41/D$9)</f>
        <v>0.04278143431062484</v>
      </c>
      <c r="T41" s="67">
        <f>(G41/G$9)</f>
        <v>0.035177998987683486</v>
      </c>
    </row>
    <row r="42" spans="2:20" ht="12.75">
      <c r="B42" s="25"/>
      <c r="F42" s="36"/>
      <c r="G42" s="37"/>
      <c r="H42" s="38"/>
      <c r="I42" s="13"/>
      <c r="J42" s="13"/>
      <c r="K42" s="59"/>
      <c r="L42" s="60"/>
      <c r="M42" s="3"/>
      <c r="N42" s="3"/>
      <c r="O42" s="58"/>
      <c r="P42" s="39"/>
      <c r="Q42" s="15"/>
      <c r="R42" s="16"/>
      <c r="S42" s="58"/>
      <c r="T42" s="39"/>
    </row>
    <row r="43" spans="2:20" ht="12.75">
      <c r="B43" s="24" t="s">
        <v>35</v>
      </c>
      <c r="C43" s="14">
        <v>2618</v>
      </c>
      <c r="D43" s="14">
        <v>2408</v>
      </c>
      <c r="E43" s="5">
        <f aca="true" t="shared" si="10" ref="E43:E48">(D43/C43)</f>
        <v>0.9197860962566845</v>
      </c>
      <c r="F43" s="35">
        <v>2335</v>
      </c>
      <c r="G43" s="12">
        <v>2095</v>
      </c>
      <c r="H43" s="34">
        <f aca="true" t="shared" si="11" ref="H43:H48">(G43/F43)</f>
        <v>0.8972162740899358</v>
      </c>
      <c r="I43" s="7">
        <f aca="true" t="shared" si="12" ref="I43:I48">(C43-F43)</f>
        <v>283</v>
      </c>
      <c r="J43" s="8">
        <f aca="true" t="shared" si="13" ref="J43:J48">(I43/F43)</f>
        <v>0.12119914346895075</v>
      </c>
      <c r="K43" s="59"/>
      <c r="L43" s="60"/>
      <c r="M43" s="9">
        <f aca="true" t="shared" si="14" ref="M43:M48">(C43/C$9)</f>
        <v>0.08751755031089122</v>
      </c>
      <c r="N43" s="9">
        <f aca="true" t="shared" si="15" ref="N43:N48">(F43/F$9)</f>
        <v>0.08035376303382773</v>
      </c>
      <c r="O43" s="33">
        <f aca="true" t="shared" si="16" ref="O43:O48">(D43-G43)</f>
        <v>313</v>
      </c>
      <c r="P43" s="34">
        <f aca="true" t="shared" si="17" ref="P43:P48">(O43/G43)</f>
        <v>0.14940334128878283</v>
      </c>
      <c r="Q43" s="15"/>
      <c r="R43" s="16"/>
      <c r="S43" s="66">
        <f aca="true" t="shared" si="18" ref="S43:S48">(D43/D$9)</f>
        <v>0.10291477904094368</v>
      </c>
      <c r="T43" s="67">
        <f aca="true" t="shared" si="19" ref="T43:T48">(G43/G$9)</f>
        <v>0.0883667960182217</v>
      </c>
    </row>
    <row r="44" spans="2:20" ht="12.75">
      <c r="B44" s="24" t="s">
        <v>36</v>
      </c>
      <c r="C44" s="14">
        <v>260</v>
      </c>
      <c r="D44" s="14">
        <v>206</v>
      </c>
      <c r="E44" s="5">
        <f t="shared" si="10"/>
        <v>0.7923076923076923</v>
      </c>
      <c r="F44" s="35">
        <v>176</v>
      </c>
      <c r="G44" s="12">
        <v>176</v>
      </c>
      <c r="H44" s="34">
        <f t="shared" si="11"/>
        <v>1</v>
      </c>
      <c r="I44" s="7">
        <f t="shared" si="12"/>
        <v>84</v>
      </c>
      <c r="J44" s="8">
        <f t="shared" si="13"/>
        <v>0.4772727272727273</v>
      </c>
      <c r="K44" s="59">
        <v>22</v>
      </c>
      <c r="L44" s="60">
        <v>21</v>
      </c>
      <c r="M44" s="9">
        <f t="shared" si="14"/>
        <v>0.008691582536604934</v>
      </c>
      <c r="N44" s="9">
        <f t="shared" si="15"/>
        <v>0.0060566433807082145</v>
      </c>
      <c r="O44" s="33">
        <f t="shared" si="16"/>
        <v>30</v>
      </c>
      <c r="P44" s="34">
        <f t="shared" si="17"/>
        <v>0.17045454545454544</v>
      </c>
      <c r="Q44" s="15">
        <v>21</v>
      </c>
      <c r="R44" s="16">
        <v>20</v>
      </c>
      <c r="S44" s="66">
        <f t="shared" si="18"/>
        <v>0.008804171296692025</v>
      </c>
      <c r="T44" s="67">
        <f t="shared" si="19"/>
        <v>0.007423654462628649</v>
      </c>
    </row>
    <row r="45" spans="2:20" ht="12.75">
      <c r="B45" s="24" t="s">
        <v>37</v>
      </c>
      <c r="C45" s="14">
        <v>1089</v>
      </c>
      <c r="D45" s="14">
        <v>935</v>
      </c>
      <c r="E45" s="5">
        <f t="shared" si="10"/>
        <v>0.8585858585858586</v>
      </c>
      <c r="F45" s="35">
        <v>940</v>
      </c>
      <c r="G45" s="12">
        <v>702</v>
      </c>
      <c r="H45" s="34">
        <f t="shared" si="11"/>
        <v>0.7468085106382979</v>
      </c>
      <c r="I45" s="7">
        <f t="shared" si="12"/>
        <v>149</v>
      </c>
      <c r="J45" s="8">
        <f t="shared" si="13"/>
        <v>0.15851063829787235</v>
      </c>
      <c r="K45" s="59">
        <v>11</v>
      </c>
      <c r="L45" s="60">
        <v>11</v>
      </c>
      <c r="M45" s="9">
        <f t="shared" si="14"/>
        <v>0.03640435916293374</v>
      </c>
      <c r="N45" s="9">
        <f t="shared" si="15"/>
        <v>0.03234798169241887</v>
      </c>
      <c r="O45" s="33">
        <f t="shared" si="16"/>
        <v>233</v>
      </c>
      <c r="P45" s="34">
        <f t="shared" si="17"/>
        <v>0.3319088319088319</v>
      </c>
      <c r="Q45" s="15">
        <v>11</v>
      </c>
      <c r="R45" s="16">
        <v>12</v>
      </c>
      <c r="S45" s="66">
        <f t="shared" si="18"/>
        <v>0.03996068040003419</v>
      </c>
      <c r="T45" s="67">
        <f t="shared" si="19"/>
        <v>0.029610258140711995</v>
      </c>
    </row>
    <row r="46" spans="2:20" ht="12.75">
      <c r="B46" s="24" t="s">
        <v>38</v>
      </c>
      <c r="C46" s="14">
        <v>429</v>
      </c>
      <c r="D46" s="14">
        <v>429</v>
      </c>
      <c r="E46" s="5">
        <f t="shared" si="10"/>
        <v>1</v>
      </c>
      <c r="F46" s="35">
        <v>347</v>
      </c>
      <c r="G46" s="12">
        <v>345</v>
      </c>
      <c r="H46" s="34">
        <f t="shared" si="11"/>
        <v>0.9942363112391931</v>
      </c>
      <c r="I46" s="7">
        <f t="shared" si="12"/>
        <v>82</v>
      </c>
      <c r="J46" s="8">
        <f t="shared" si="13"/>
        <v>0.23631123919308358</v>
      </c>
      <c r="K46" s="59">
        <v>18</v>
      </c>
      <c r="L46" s="60">
        <v>18</v>
      </c>
      <c r="M46" s="9">
        <f t="shared" si="14"/>
        <v>0.014341111185398141</v>
      </c>
      <c r="N46" s="9">
        <f t="shared" si="15"/>
        <v>0.011941223029009945</v>
      </c>
      <c r="O46" s="33">
        <f t="shared" si="16"/>
        <v>84</v>
      </c>
      <c r="P46" s="34">
        <f t="shared" si="17"/>
        <v>0.24347826086956523</v>
      </c>
      <c r="Q46" s="15">
        <v>17</v>
      </c>
      <c r="R46" s="16">
        <v>18</v>
      </c>
      <c r="S46" s="66">
        <f t="shared" si="18"/>
        <v>0.018334900418839218</v>
      </c>
      <c r="T46" s="67">
        <f t="shared" si="19"/>
        <v>0.014552049940948204</v>
      </c>
    </row>
    <row r="47" spans="2:20" ht="12.75">
      <c r="B47" s="24" t="s">
        <v>39</v>
      </c>
      <c r="C47" s="14">
        <v>318</v>
      </c>
      <c r="D47" s="14">
        <v>316</v>
      </c>
      <c r="E47" s="5">
        <f t="shared" si="10"/>
        <v>0.9937106918238994</v>
      </c>
      <c r="F47" s="35">
        <v>507</v>
      </c>
      <c r="G47" s="12">
        <v>507</v>
      </c>
      <c r="H47" s="34">
        <f t="shared" si="11"/>
        <v>1</v>
      </c>
      <c r="I47" s="7">
        <f t="shared" si="12"/>
        <v>-189</v>
      </c>
      <c r="J47" s="8">
        <f t="shared" si="13"/>
        <v>-0.3727810650887574</v>
      </c>
      <c r="K47" s="59">
        <v>20</v>
      </c>
      <c r="L47" s="60">
        <v>16</v>
      </c>
      <c r="M47" s="9">
        <f t="shared" si="14"/>
        <v>0.010630474025539882</v>
      </c>
      <c r="N47" s="9">
        <f t="shared" si="15"/>
        <v>0.017447262466017414</v>
      </c>
      <c r="O47" s="33">
        <f t="shared" si="16"/>
        <v>-191</v>
      </c>
      <c r="P47" s="34">
        <f t="shared" si="17"/>
        <v>-0.3767258382642998</v>
      </c>
      <c r="Q47" s="15">
        <v>19</v>
      </c>
      <c r="R47" s="16">
        <v>15</v>
      </c>
      <c r="S47" s="66">
        <f t="shared" si="18"/>
        <v>0.013505427814343106</v>
      </c>
      <c r="T47" s="67">
        <f t="shared" si="19"/>
        <v>0.021385186434958663</v>
      </c>
    </row>
    <row r="48" spans="2:20" ht="12.75">
      <c r="B48" s="24" t="s">
        <v>40</v>
      </c>
      <c r="C48" s="14">
        <v>522</v>
      </c>
      <c r="D48" s="14">
        <v>522</v>
      </c>
      <c r="E48" s="5">
        <f t="shared" si="10"/>
        <v>1</v>
      </c>
      <c r="F48" s="35">
        <v>365</v>
      </c>
      <c r="G48" s="12">
        <v>365</v>
      </c>
      <c r="H48" s="34">
        <f t="shared" si="11"/>
        <v>1</v>
      </c>
      <c r="I48" s="7">
        <f t="shared" si="12"/>
        <v>157</v>
      </c>
      <c r="J48" s="8">
        <f t="shared" si="13"/>
        <v>0.4301369863013699</v>
      </c>
      <c r="K48" s="59">
        <v>17</v>
      </c>
      <c r="L48" s="60">
        <v>17</v>
      </c>
      <c r="M48" s="9">
        <f t="shared" si="14"/>
        <v>0.017450023400414523</v>
      </c>
      <c r="N48" s="9">
        <f t="shared" si="15"/>
        <v>0.012560652465673285</v>
      </c>
      <c r="O48" s="33">
        <f t="shared" si="16"/>
        <v>157</v>
      </c>
      <c r="P48" s="34">
        <f t="shared" si="17"/>
        <v>0.4301369863013699</v>
      </c>
      <c r="Q48" s="15">
        <v>16</v>
      </c>
      <c r="R48" s="16">
        <v>17</v>
      </c>
      <c r="S48" s="66">
        <f t="shared" si="18"/>
        <v>0.022309599111035132</v>
      </c>
      <c r="T48" s="67">
        <f t="shared" si="19"/>
        <v>0.015395647038974185</v>
      </c>
    </row>
    <row r="49" spans="2:20" ht="12.75">
      <c r="B49" s="25"/>
      <c r="F49" s="36"/>
      <c r="G49" s="37"/>
      <c r="H49" s="38"/>
      <c r="I49" s="13"/>
      <c r="J49" s="13"/>
      <c r="K49" s="59"/>
      <c r="L49" s="60"/>
      <c r="M49" s="3"/>
      <c r="N49" s="3"/>
      <c r="O49" s="58"/>
      <c r="P49" s="39"/>
      <c r="Q49" s="15"/>
      <c r="R49" s="16"/>
      <c r="S49" s="58"/>
      <c r="T49" s="39"/>
    </row>
    <row r="50" spans="2:20" ht="12.75">
      <c r="B50" s="24" t="s">
        <v>41</v>
      </c>
      <c r="C50" s="14">
        <v>2603</v>
      </c>
      <c r="D50" s="14">
        <v>2008</v>
      </c>
      <c r="E50" s="5">
        <f>(D50/C50)</f>
        <v>0.771417595082597</v>
      </c>
      <c r="F50" s="40">
        <v>1887</v>
      </c>
      <c r="G50" s="41">
        <v>1275</v>
      </c>
      <c r="H50" s="34">
        <f>(G50/F50)</f>
        <v>0.6756756756756757</v>
      </c>
      <c r="I50" s="7">
        <f>(C50-F50)</f>
        <v>716</v>
      </c>
      <c r="J50" s="8">
        <f>(I50/F50)</f>
        <v>0.379438261791203</v>
      </c>
      <c r="K50" s="59"/>
      <c r="L50" s="60"/>
      <c r="M50" s="9">
        <f>(C50/C$9)</f>
        <v>0.08701611285685631</v>
      </c>
      <c r="N50" s="9">
        <f>(F50/F$9)</f>
        <v>0.06493685261020682</v>
      </c>
      <c r="O50" s="33">
        <f>(D50-G50)</f>
        <v>733</v>
      </c>
      <c r="P50" s="34">
        <f>(O50/G50)</f>
        <v>0.5749019607843138</v>
      </c>
      <c r="Q50" s="15"/>
      <c r="R50" s="16"/>
      <c r="S50" s="66">
        <f>(D50/D$9)</f>
        <v>0.08581930079493974</v>
      </c>
      <c r="T50" s="67">
        <f>(G50/G$9)</f>
        <v>0.053779314999156405</v>
      </c>
    </row>
    <row r="51" spans="2:20" ht="12.75">
      <c r="B51" s="24" t="s">
        <v>42</v>
      </c>
      <c r="C51" s="14">
        <v>287</v>
      </c>
      <c r="D51" s="14">
        <v>285</v>
      </c>
      <c r="E51" s="5">
        <f>(D51/C51)</f>
        <v>0.9930313588850174</v>
      </c>
      <c r="F51" s="35">
        <v>117</v>
      </c>
      <c r="G51" s="12">
        <v>117</v>
      </c>
      <c r="H51" s="34">
        <f>(G51/F51)</f>
        <v>1</v>
      </c>
      <c r="I51" s="7">
        <f>(C51-F51)</f>
        <v>170</v>
      </c>
      <c r="J51" s="8">
        <f>(I51/F51)</f>
        <v>1.452991452991453</v>
      </c>
      <c r="K51" s="59">
        <v>21</v>
      </c>
      <c r="L51" s="60">
        <v>22</v>
      </c>
      <c r="M51" s="9">
        <f>(C51/C$9)</f>
        <v>0.009594169953867753</v>
      </c>
      <c r="N51" s="9">
        <f>(F51/F$9)</f>
        <v>0.004026291338311711</v>
      </c>
      <c r="O51" s="33">
        <f>(D51-G51)</f>
        <v>168</v>
      </c>
      <c r="P51" s="34">
        <f>(O51/G51)</f>
        <v>1.435897435897436</v>
      </c>
      <c r="Q51" s="15">
        <v>20</v>
      </c>
      <c r="R51" s="16">
        <v>21</v>
      </c>
      <c r="S51" s="66">
        <f>(D51/D$9)</f>
        <v>0.012180528250277801</v>
      </c>
      <c r="T51" s="67">
        <f>(G51/G$9)</f>
        <v>0.004935043023451999</v>
      </c>
    </row>
    <row r="52" spans="2:20" ht="12.75">
      <c r="B52" s="24" t="s">
        <v>43</v>
      </c>
      <c r="C52" s="14">
        <v>230</v>
      </c>
      <c r="D52" s="14">
        <v>115</v>
      </c>
      <c r="E52" s="5">
        <f>(D52/C52)</f>
        <v>0.5</v>
      </c>
      <c r="F52" s="35">
        <v>45</v>
      </c>
      <c r="G52" s="12">
        <v>43</v>
      </c>
      <c r="H52" s="34">
        <f>(G52/F52)</f>
        <v>0.9555555555555556</v>
      </c>
      <c r="I52" s="7">
        <f>(C52-F52)</f>
        <v>185</v>
      </c>
      <c r="J52" s="8">
        <f>(I52/F52)</f>
        <v>4.111111111111111</v>
      </c>
      <c r="K52" s="59">
        <v>23</v>
      </c>
      <c r="L52" s="60">
        <v>24</v>
      </c>
      <c r="M52" s="9">
        <f>(C52/C$9)</f>
        <v>0.007688707628535134</v>
      </c>
      <c r="N52" s="9">
        <f>(F52/F$9)</f>
        <v>0.0015485735916583503</v>
      </c>
      <c r="O52" s="33">
        <f>(D52-G52)</f>
        <v>72</v>
      </c>
      <c r="P52" s="34">
        <f>(O52/G52)</f>
        <v>1.6744186046511629</v>
      </c>
      <c r="Q52" s="15">
        <v>23</v>
      </c>
      <c r="R52" s="16">
        <v>24</v>
      </c>
      <c r="S52" s="66">
        <f>(D52/D$9)</f>
        <v>0.00491494999572613</v>
      </c>
      <c r="T52" s="67">
        <f>(G52/G$9)</f>
        <v>0.001813733760755863</v>
      </c>
    </row>
    <row r="53" spans="2:20" ht="12.75">
      <c r="B53" s="24" t="s">
        <v>44</v>
      </c>
      <c r="C53" s="14">
        <v>1068</v>
      </c>
      <c r="D53" s="14">
        <v>866</v>
      </c>
      <c r="E53" s="5">
        <f>(D53/C53)</f>
        <v>0.8108614232209738</v>
      </c>
      <c r="F53" s="35">
        <v>871</v>
      </c>
      <c r="G53" s="12">
        <v>485</v>
      </c>
      <c r="H53" s="34">
        <f>(G53/F53)</f>
        <v>0.5568312284730195</v>
      </c>
      <c r="I53" s="7">
        <f>(C53-F53)</f>
        <v>197</v>
      </c>
      <c r="J53" s="8">
        <f>(I53/F53)</f>
        <v>0.2261768082663605</v>
      </c>
      <c r="K53" s="59">
        <v>12</v>
      </c>
      <c r="L53" s="60">
        <v>13</v>
      </c>
      <c r="M53" s="9">
        <f>(C53/C$9)</f>
        <v>0.03570234672728488</v>
      </c>
      <c r="N53" s="9">
        <f>(F53/F$9)</f>
        <v>0.029973502185209402</v>
      </c>
      <c r="O53" s="33">
        <f>(D53-G53)</f>
        <v>381</v>
      </c>
      <c r="P53" s="34">
        <f>(O53/G53)</f>
        <v>0.7855670103092783</v>
      </c>
      <c r="Q53" s="15">
        <v>12</v>
      </c>
      <c r="R53" s="16">
        <v>16</v>
      </c>
      <c r="S53" s="66">
        <f>(D53/D$9)</f>
        <v>0.03701171040259851</v>
      </c>
      <c r="T53" s="67">
        <f>(G53/G$9)</f>
        <v>0.020457229627130084</v>
      </c>
    </row>
    <row r="54" spans="2:20" ht="12.75">
      <c r="B54" s="26" t="s">
        <v>45</v>
      </c>
      <c r="C54" s="70">
        <v>1018</v>
      </c>
      <c r="D54" s="70">
        <v>742</v>
      </c>
      <c r="E54" s="71">
        <f>(D54/C54)</f>
        <v>0.7288801571709234</v>
      </c>
      <c r="F54" s="42">
        <v>854</v>
      </c>
      <c r="G54" s="43">
        <v>630</v>
      </c>
      <c r="H54" s="44">
        <f>(G54/F54)</f>
        <v>0.7377049180327869</v>
      </c>
      <c r="I54" s="72">
        <f>(C54-F54)</f>
        <v>164</v>
      </c>
      <c r="J54" s="73">
        <f>(I54/F54)</f>
        <v>0.1920374707259953</v>
      </c>
      <c r="K54" s="61">
        <v>14</v>
      </c>
      <c r="L54" s="62">
        <v>14</v>
      </c>
      <c r="M54" s="74">
        <f>(C54/C$9)</f>
        <v>0.03403088854716855</v>
      </c>
      <c r="N54" s="74">
        <f>(F54/F$9)</f>
        <v>0.02938848549502736</v>
      </c>
      <c r="O54" s="65">
        <f>(D54-G54)</f>
        <v>112</v>
      </c>
      <c r="P54" s="44">
        <f>(O54/G54)</f>
        <v>0.17777777777777778</v>
      </c>
      <c r="Q54" s="75">
        <v>15</v>
      </c>
      <c r="R54" s="76">
        <v>13</v>
      </c>
      <c r="S54" s="68">
        <f>(D54/D$9)</f>
        <v>0.0317121121463373</v>
      </c>
      <c r="T54" s="69">
        <f>(G54/G$9)</f>
        <v>0.026573308587818457</v>
      </c>
    </row>
    <row r="57" ht="12.75">
      <c r="B57" s="18" t="s">
        <v>46</v>
      </c>
    </row>
    <row r="58" ht="12.75">
      <c r="B58" s="18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2004-05-25T17:43:00Z</dcterms:created>
  <dcterms:modified xsi:type="dcterms:W3CDTF">2004-05-25T18:35:57Z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