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le 1B" sheetId="1" r:id="rId1"/>
  </sheets>
  <definedNames/>
  <calcPr fullCalcOnLoad="1"/>
</workbook>
</file>

<file path=xl/sharedStrings.xml><?xml version="1.0" encoding="utf-8"?>
<sst xmlns="http://schemas.openxmlformats.org/spreadsheetml/2006/main" count="108" uniqueCount="92">
  <si>
    <t>MARYLAND</t>
  </si>
  <si>
    <t>TOTAL NEW HOUSING AUTHORIZED</t>
  </si>
  <si>
    <t>Buildings</t>
  </si>
  <si>
    <t xml:space="preserve">Percent </t>
  </si>
  <si>
    <t>of State</t>
  </si>
  <si>
    <t>Rank</t>
  </si>
  <si>
    <t>SINGLE FAMILY UNITS</t>
  </si>
  <si>
    <t>Unit</t>
  </si>
  <si>
    <t>MULTI FAMILY BUILDINGS</t>
  </si>
  <si>
    <t xml:space="preserve">            ALL BUILDINGS</t>
  </si>
  <si>
    <t>2 UNIT BUILDINGS</t>
  </si>
  <si>
    <t>3-4 UNIT BUILDINGS</t>
  </si>
  <si>
    <t xml:space="preserve">5+ UNIT BUILDINGS </t>
  </si>
  <si>
    <t>Prepared by MD Department of Planning, Data and Product Development.</t>
  </si>
  <si>
    <t>Units</t>
  </si>
  <si>
    <t>Value</t>
  </si>
  <si>
    <t>Cumberland</t>
  </si>
  <si>
    <t>Aberdeen</t>
  </si>
  <si>
    <t>Annapolis</t>
  </si>
  <si>
    <t>Cambridge</t>
  </si>
  <si>
    <t>Crisfield</t>
  </si>
  <si>
    <t>Frederick</t>
  </si>
  <si>
    <t>Frostburg</t>
  </si>
  <si>
    <t>Fruitland</t>
  </si>
  <si>
    <t>Gaithersburg</t>
  </si>
  <si>
    <t>Hagerstown</t>
  </si>
  <si>
    <t>Havre de Grace</t>
  </si>
  <si>
    <t>Laurel</t>
  </si>
  <si>
    <t>Pocomoke City</t>
  </si>
  <si>
    <t>Rockville</t>
  </si>
  <si>
    <t>Salisbury</t>
  </si>
  <si>
    <t>Area Name (State, Municipal)</t>
  </si>
  <si>
    <t>Table 1B.  NEW HOUSING  AND CONSTRUCTION VALUE AUTHORIZED FOR PERMIT ISSUING PLACES IN MARYLAND:  2001</t>
  </si>
  <si>
    <t>Baltimore City</t>
  </si>
  <si>
    <t>of Places</t>
  </si>
  <si>
    <t>Permit Issuing Places</t>
  </si>
  <si>
    <t>Source:  U. S. Department of Commerce, Bureau of the Census.</t>
  </si>
  <si>
    <t>Funkstown</t>
  </si>
  <si>
    <t>Sharptown</t>
  </si>
  <si>
    <t>Charlestown</t>
  </si>
  <si>
    <t>Chestertown</t>
  </si>
  <si>
    <t>Queenstown</t>
  </si>
  <si>
    <t>Leonardtown</t>
  </si>
  <si>
    <t xml:space="preserve">Princess Anne </t>
  </si>
  <si>
    <t xml:space="preserve">Easton </t>
  </si>
  <si>
    <t xml:space="preserve">Oxford </t>
  </si>
  <si>
    <t xml:space="preserve">St. Michaels </t>
  </si>
  <si>
    <t xml:space="preserve">Trappe </t>
  </si>
  <si>
    <t xml:space="preserve">Boonsboro </t>
  </si>
  <si>
    <t xml:space="preserve">Clear Spring </t>
  </si>
  <si>
    <t xml:space="preserve">Hancock </t>
  </si>
  <si>
    <t xml:space="preserve">Keedysville </t>
  </si>
  <si>
    <t xml:space="preserve">Sharpsburg </t>
  </si>
  <si>
    <t xml:space="preserve">Smithsburg </t>
  </si>
  <si>
    <t xml:space="preserve">Williamsport </t>
  </si>
  <si>
    <t xml:space="preserve">Delmar </t>
  </si>
  <si>
    <t xml:space="preserve">Hebron </t>
  </si>
  <si>
    <t xml:space="preserve">Willards </t>
  </si>
  <si>
    <t xml:space="preserve">Berlin </t>
  </si>
  <si>
    <t xml:space="preserve">Ocean City </t>
  </si>
  <si>
    <t xml:space="preserve">Snow Hill </t>
  </si>
  <si>
    <t xml:space="preserve">Barton </t>
  </si>
  <si>
    <t xml:space="preserve">Lonaconing </t>
  </si>
  <si>
    <t xml:space="preserve">Luke </t>
  </si>
  <si>
    <t xml:space="preserve">Midland </t>
  </si>
  <si>
    <t xml:space="preserve">Westernport </t>
  </si>
  <si>
    <t xml:space="preserve">North Beach </t>
  </si>
  <si>
    <t xml:space="preserve">Denton </t>
  </si>
  <si>
    <t xml:space="preserve">Federalsburg </t>
  </si>
  <si>
    <t xml:space="preserve">Goldsboro </t>
  </si>
  <si>
    <t xml:space="preserve">Greensboro </t>
  </si>
  <si>
    <t xml:space="preserve">Hillsboro </t>
  </si>
  <si>
    <t xml:space="preserve">Marydel </t>
  </si>
  <si>
    <t xml:space="preserve">Preston </t>
  </si>
  <si>
    <t xml:space="preserve">Ridgely </t>
  </si>
  <si>
    <t xml:space="preserve">Mount Airy </t>
  </si>
  <si>
    <t xml:space="preserve">Elkton </t>
  </si>
  <si>
    <t xml:space="preserve">Indian Head </t>
  </si>
  <si>
    <t xml:space="preserve">La Plata </t>
  </si>
  <si>
    <t xml:space="preserve">East New Market </t>
  </si>
  <si>
    <t xml:space="preserve">Hurlock </t>
  </si>
  <si>
    <t xml:space="preserve">Secretary </t>
  </si>
  <si>
    <t xml:space="preserve">Vienna </t>
  </si>
  <si>
    <t xml:space="preserve">Emmitsburg </t>
  </si>
  <si>
    <t xml:space="preserve">Bel Air </t>
  </si>
  <si>
    <t xml:space="preserve">Betterton </t>
  </si>
  <si>
    <t xml:space="preserve">Galena </t>
  </si>
  <si>
    <t xml:space="preserve">Millington </t>
  </si>
  <si>
    <t xml:space="preserve">Rock Hall </t>
  </si>
  <si>
    <t xml:space="preserve">Centreville </t>
  </si>
  <si>
    <t xml:space="preserve">Church Hill </t>
  </si>
  <si>
    <t xml:space="preserve">Queen Anne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</si>
</sst>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42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3" fontId="0" fillId="0" borderId="2" xfId="17" applyFont="1" applyBorder="1" applyAlignment="1">
      <alignment horizontal="centerContinuous"/>
      <protection/>
    </xf>
    <xf numFmtId="0" fontId="0" fillId="0" borderId="3" xfId="0" applyBorder="1" applyAlignment="1">
      <alignment horizontal="centerContinuous"/>
    </xf>
    <xf numFmtId="42" fontId="0" fillId="0" borderId="3" xfId="0" applyNumberFormat="1" applyBorder="1" applyAlignment="1">
      <alignment horizontal="centerContinuous"/>
    </xf>
    <xf numFmtId="0" fontId="0" fillId="0" borderId="4" xfId="0" applyBorder="1" applyAlignment="1">
      <alignment/>
    </xf>
    <xf numFmtId="41" fontId="0" fillId="0" borderId="5" xfId="0" applyNumberFormat="1" applyBorder="1" applyAlignment="1">
      <alignment/>
    </xf>
    <xf numFmtId="0" fontId="0" fillId="0" borderId="0" xfId="0" applyBorder="1" applyAlignment="1">
      <alignment horizontal="centerContinuous"/>
    </xf>
    <xf numFmtId="42" fontId="0" fillId="0" borderId="0" xfId="0" applyNumberFormat="1" applyBorder="1" applyAlignment="1">
      <alignment horizontal="centerContinuous"/>
    </xf>
    <xf numFmtId="0" fontId="0" fillId="0" borderId="6" xfId="0" applyBorder="1" applyAlignment="1">
      <alignment/>
    </xf>
    <xf numFmtId="42" fontId="0" fillId="0" borderId="7" xfId="0" applyNumberFormat="1" applyBorder="1" applyAlignment="1">
      <alignment/>
    </xf>
    <xf numFmtId="0" fontId="0" fillId="0" borderId="4" xfId="0" applyBorder="1" applyAlignment="1">
      <alignment horizontal="center"/>
    </xf>
    <xf numFmtId="3" fontId="0" fillId="0" borderId="5" xfId="17" applyFont="1" applyBorder="1" applyAlignment="1">
      <alignment horizontal="centerContinuous"/>
      <protection/>
    </xf>
    <xf numFmtId="3" fontId="0" fillId="0" borderId="4" xfId="17" applyBorder="1" applyAlignment="1">
      <alignment horizontal="centerContinuous"/>
      <protection/>
    </xf>
    <xf numFmtId="42" fontId="0" fillId="0" borderId="8" xfId="17" applyNumberFormat="1" applyBorder="1" applyAlignment="1">
      <alignment horizontal="centerContinuous"/>
      <protection/>
    </xf>
    <xf numFmtId="41" fontId="0" fillId="0" borderId="4" xfId="0" applyNumberFormat="1" applyBorder="1" applyAlignment="1">
      <alignment/>
    </xf>
    <xf numFmtId="3" fontId="0" fillId="0" borderId="0" xfId="17" applyFont="1" applyBorder="1" applyAlignment="1">
      <alignment horizontal="center"/>
      <protection/>
    </xf>
    <xf numFmtId="3" fontId="0" fillId="0" borderId="4" xfId="17" applyBorder="1" applyAlignment="1">
      <alignment horizontal="center"/>
      <protection/>
    </xf>
    <xf numFmtId="42" fontId="0" fillId="0" borderId="0" xfId="17" applyNumberFormat="1" applyBorder="1" applyAlignment="1">
      <alignment horizontal="center"/>
      <protection/>
    </xf>
    <xf numFmtId="41" fontId="0" fillId="0" borderId="9" xfId="0" applyNumberFormat="1" applyBorder="1" applyAlignment="1">
      <alignment/>
    </xf>
    <xf numFmtId="3" fontId="0" fillId="0" borderId="10" xfId="17" applyFont="1" applyBorder="1" applyAlignment="1">
      <alignment horizontal="center"/>
      <protection/>
    </xf>
    <xf numFmtId="3" fontId="0" fillId="0" borderId="9" xfId="17" applyBorder="1" applyAlignment="1">
      <alignment horizontal="center"/>
      <protection/>
    </xf>
    <xf numFmtId="42" fontId="0" fillId="0" borderId="11" xfId="17" applyNumberFormat="1" applyBorder="1" applyAlignment="1">
      <alignment horizontal="center"/>
      <protection/>
    </xf>
    <xf numFmtId="42" fontId="0" fillId="0" borderId="0" xfId="0" applyNumberFormat="1" applyFont="1" applyBorder="1" applyAlignment="1">
      <alignment/>
    </xf>
    <xf numFmtId="3" fontId="0" fillId="0" borderId="3" xfId="0" applyNumberFormat="1" applyBorder="1" applyAlignment="1">
      <alignment horizontal="centerContinuous"/>
    </xf>
    <xf numFmtId="41" fontId="0" fillId="0" borderId="12" xfId="0" applyNumberFormat="1" applyBorder="1" applyAlignment="1">
      <alignment horizontal="centerContinuous"/>
    </xf>
    <xf numFmtId="3" fontId="0" fillId="0" borderId="0" xfId="0" applyNumberFormat="1" applyBorder="1" applyAlignment="1">
      <alignment/>
    </xf>
    <xf numFmtId="3" fontId="0" fillId="0" borderId="6" xfId="17" applyNumberFormat="1" applyBorder="1" applyAlignment="1">
      <alignment horizontal="centerContinuous"/>
      <protection/>
    </xf>
    <xf numFmtId="3" fontId="0" fillId="0" borderId="12" xfId="0" applyNumberFormat="1" applyBorder="1" applyAlignment="1">
      <alignment horizontal="centerContinuous"/>
    </xf>
    <xf numFmtId="0" fontId="0" fillId="0" borderId="6" xfId="0" applyBorder="1" applyAlignment="1">
      <alignment horizontal="centerContinuous"/>
    </xf>
    <xf numFmtId="41" fontId="0" fillId="0" borderId="7" xfId="0" applyNumberFormat="1" applyBorder="1" applyAlignment="1">
      <alignment horizontal="centerContinuous"/>
    </xf>
    <xf numFmtId="42" fontId="0" fillId="0" borderId="1" xfId="0" applyNumberFormat="1" applyBorder="1" applyAlignment="1">
      <alignment/>
    </xf>
    <xf numFmtId="10" fontId="0" fillId="0" borderId="1" xfId="0" applyNumberFormat="1" applyBorder="1" applyAlignment="1">
      <alignment horizontal="right"/>
    </xf>
    <xf numFmtId="3" fontId="0" fillId="0" borderId="1" xfId="17" applyNumberFormat="1" applyFont="1" applyBorder="1" applyAlignment="1">
      <alignment horizontal="center"/>
      <protection/>
    </xf>
    <xf numFmtId="10" fontId="0" fillId="0" borderId="9" xfId="0" applyNumberFormat="1" applyBorder="1" applyAlignment="1">
      <alignment/>
    </xf>
    <xf numFmtId="3" fontId="0" fillId="0" borderId="9" xfId="17" applyNumberFormat="1" applyFont="1" applyBorder="1" applyAlignment="1">
      <alignment horizontal="center"/>
      <protection/>
    </xf>
    <xf numFmtId="42" fontId="0" fillId="0" borderId="0" xfId="0" applyNumberFormat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6" xfId="17" applyNumberFormat="1" applyFont="1" applyBorder="1" applyAlignment="1">
      <alignment horizontal="centerContinuous"/>
      <protection/>
    </xf>
    <xf numFmtId="3" fontId="0" fillId="0" borderId="12" xfId="17" applyBorder="1" applyAlignment="1">
      <alignment horizontal="centerContinuous"/>
      <protection/>
    </xf>
    <xf numFmtId="42" fontId="0" fillId="0" borderId="7" xfId="17" applyNumberFormat="1" applyBorder="1" applyAlignment="1">
      <alignment horizontal="centerContinuous"/>
      <protection/>
    </xf>
    <xf numFmtId="3" fontId="0" fillId="0" borderId="0" xfId="17" applyBorder="1" applyAlignment="1">
      <alignment horizontal="centerContinuous"/>
      <protection/>
    </xf>
    <xf numFmtId="3" fontId="0" fillId="0" borderId="6" xfId="17" applyBorder="1">
      <alignment/>
      <protection/>
    </xf>
    <xf numFmtId="3" fontId="0" fillId="0" borderId="1" xfId="17" applyBorder="1">
      <alignment/>
      <protection/>
    </xf>
    <xf numFmtId="42" fontId="0" fillId="0" borderId="7" xfId="17" applyNumberFormat="1" applyBorder="1">
      <alignment/>
      <protection/>
    </xf>
    <xf numFmtId="3" fontId="0" fillId="0" borderId="5" xfId="17" applyBorder="1" applyAlignment="1">
      <alignment horizontal="centerContinuous"/>
      <protection/>
    </xf>
    <xf numFmtId="3" fontId="0" fillId="0" borderId="4" xfId="17" applyFont="1" applyBorder="1" applyAlignment="1">
      <alignment horizontal="center"/>
      <protection/>
    </xf>
    <xf numFmtId="3" fontId="0" fillId="0" borderId="5" xfId="17" applyBorder="1" applyAlignment="1">
      <alignment horizontal="center"/>
      <protection/>
    </xf>
    <xf numFmtId="42" fontId="0" fillId="0" borderId="8" xfId="17" applyNumberFormat="1" applyBorder="1" applyAlignment="1">
      <alignment horizontal="center"/>
      <protection/>
    </xf>
    <xf numFmtId="3" fontId="0" fillId="0" borderId="10" xfId="17" applyBorder="1" applyAlignment="1">
      <alignment horizontal="center"/>
      <protection/>
    </xf>
    <xf numFmtId="3" fontId="0" fillId="0" borderId="9" xfId="17" applyFont="1" applyBorder="1" applyAlignment="1">
      <alignment horizontal="center"/>
      <protection/>
    </xf>
    <xf numFmtId="42" fontId="0" fillId="0" borderId="15" xfId="17" applyNumberFormat="1" applyBorder="1" applyAlignment="1">
      <alignment horizontal="center"/>
      <protection/>
    </xf>
    <xf numFmtId="3" fontId="0" fillId="0" borderId="6" xfId="17" applyFont="1" applyBorder="1" applyAlignment="1">
      <alignment horizontal="centerContinuous"/>
      <protection/>
    </xf>
    <xf numFmtId="42" fontId="0" fillId="0" borderId="12" xfId="17" applyNumberFormat="1" applyBorder="1" applyAlignment="1">
      <alignment horizontal="centerContinuous"/>
      <protection/>
    </xf>
    <xf numFmtId="0" fontId="0" fillId="0" borderId="12" xfId="0" applyBorder="1" applyAlignment="1">
      <alignment horizontal="centerContinuous"/>
    </xf>
    <xf numFmtId="41" fontId="0" fillId="0" borderId="11" xfId="0" applyNumberFormat="1" applyBorder="1" applyAlignment="1">
      <alignment/>
    </xf>
    <xf numFmtId="42" fontId="0" fillId="0" borderId="11" xfId="0" applyNumberFormat="1" applyBorder="1" applyAlignment="1">
      <alignment/>
    </xf>
    <xf numFmtId="41" fontId="0" fillId="0" borderId="0" xfId="0" applyNumberFormat="1" applyBorder="1" applyAlignment="1">
      <alignment/>
    </xf>
    <xf numFmtId="42" fontId="0" fillId="0" borderId="8" xfId="0" applyNumberFormat="1" applyBorder="1" applyAlignment="1">
      <alignment/>
    </xf>
    <xf numFmtId="42" fontId="0" fillId="0" borderId="7" xfId="0" applyNumberFormat="1" applyBorder="1" applyAlignment="1">
      <alignment horizontal="centerContinuous"/>
    </xf>
    <xf numFmtId="3" fontId="0" fillId="0" borderId="12" xfId="17" applyFont="1" applyBorder="1" applyAlignment="1">
      <alignment horizontal="centerContinuous"/>
      <protection/>
    </xf>
    <xf numFmtId="42" fontId="0" fillId="0" borderId="12" xfId="0" applyNumberFormat="1" applyBorder="1" applyAlignment="1">
      <alignment horizontal="centerContinuous"/>
    </xf>
    <xf numFmtId="3" fontId="0" fillId="0" borderId="1" xfId="17" applyFont="1" applyBorder="1" applyAlignment="1">
      <alignment horizontal="centerContinuous"/>
      <protection/>
    </xf>
    <xf numFmtId="3" fontId="0" fillId="0" borderId="1" xfId="17" applyBorder="1" applyAlignment="1">
      <alignment horizontal="centerContinuous"/>
      <protection/>
    </xf>
    <xf numFmtId="42" fontId="0" fillId="0" borderId="1" xfId="17" applyNumberFormat="1" applyBorder="1" applyAlignment="1">
      <alignment horizontal="centerContinuous"/>
      <protection/>
    </xf>
    <xf numFmtId="42" fontId="0" fillId="0" borderId="4" xfId="17" applyNumberFormat="1" applyBorder="1" applyAlignment="1">
      <alignment horizontal="center"/>
      <protection/>
    </xf>
    <xf numFmtId="42" fontId="0" fillId="0" borderId="9" xfId="17" applyNumberFormat="1" applyBorder="1" applyAlignment="1">
      <alignment horizontal="center"/>
      <protection/>
    </xf>
    <xf numFmtId="41" fontId="0" fillId="0" borderId="0" xfId="0" applyNumberFormat="1" applyAlignment="1">
      <alignment horizontal="centerContinuous"/>
    </xf>
    <xf numFmtId="41" fontId="0" fillId="0" borderId="1" xfId="0" applyNumberFormat="1" applyBorder="1" applyAlignment="1">
      <alignment/>
    </xf>
    <xf numFmtId="42" fontId="0" fillId="0" borderId="4" xfId="0" applyNumberFormat="1" applyBorder="1" applyAlignment="1">
      <alignment/>
    </xf>
    <xf numFmtId="10" fontId="0" fillId="0" borderId="4" xfId="0" applyNumberFormat="1" applyBorder="1" applyAlignment="1">
      <alignment/>
    </xf>
    <xf numFmtId="42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41" fontId="0" fillId="0" borderId="0" xfId="0" applyNumberFormat="1" applyFill="1" applyBorder="1" applyAlignment="1">
      <alignment/>
    </xf>
    <xf numFmtId="3" fontId="0" fillId="0" borderId="4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W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6.28125" style="0" customWidth="1"/>
    <col min="3" max="4" width="8.7109375" style="0" customWidth="1"/>
    <col min="5" max="5" width="15.00390625" style="0" bestFit="1" customWidth="1"/>
    <col min="6" max="10" width="8.7109375" style="0" customWidth="1"/>
    <col min="11" max="11" width="15.00390625" style="0" bestFit="1" customWidth="1"/>
    <col min="12" max="13" width="8.7109375" style="0" customWidth="1"/>
    <col min="14" max="14" width="13.7109375" style="0" customWidth="1"/>
    <col min="15" max="16" width="8.7109375" style="0" customWidth="1"/>
    <col min="17" max="17" width="12.7109375" style="0" customWidth="1"/>
    <col min="18" max="19" width="8.7109375" style="0" customWidth="1"/>
    <col min="20" max="20" width="12.7109375" style="0" customWidth="1"/>
    <col min="21" max="22" width="8.7109375" style="0" customWidth="1"/>
    <col min="23" max="23" width="13.7109375" style="0" customWidth="1"/>
  </cols>
  <sheetData>
    <row r="1" spans="2:23" ht="12.75">
      <c r="B1" s="1"/>
      <c r="C1" s="1"/>
      <c r="D1" s="1"/>
      <c r="E1" s="42"/>
      <c r="F1" s="1"/>
      <c r="G1" s="1"/>
      <c r="H1" s="46"/>
      <c r="I1" s="1"/>
      <c r="J1" s="1"/>
      <c r="K1" s="42"/>
      <c r="L1" s="42"/>
      <c r="M1" s="42"/>
      <c r="N1" s="42"/>
      <c r="O1" s="1"/>
      <c r="P1" s="1"/>
      <c r="Q1" s="42"/>
      <c r="R1" s="1"/>
      <c r="S1" s="1"/>
      <c r="T1" s="42"/>
      <c r="U1" s="1"/>
      <c r="V1" s="1"/>
      <c r="W1" s="42"/>
    </row>
    <row r="2" spans="2:23" ht="15">
      <c r="B2" s="2" t="s">
        <v>32</v>
      </c>
      <c r="C2" s="3"/>
      <c r="D2" s="3"/>
      <c r="E2" s="4"/>
      <c r="F2" s="4"/>
      <c r="G2" s="4"/>
      <c r="H2" s="47"/>
      <c r="I2" s="1"/>
      <c r="J2" s="1"/>
      <c r="K2" s="42"/>
      <c r="L2" s="42"/>
      <c r="M2" s="42"/>
      <c r="N2" s="42"/>
      <c r="O2" s="1"/>
      <c r="P2" s="1"/>
      <c r="Q2" s="42"/>
      <c r="R2" s="1"/>
      <c r="S2" s="1"/>
      <c r="T2" s="42"/>
      <c r="U2" s="1"/>
      <c r="V2" s="1"/>
      <c r="W2" s="42"/>
    </row>
    <row r="3" spans="2:23" ht="12.75">
      <c r="B3" s="5"/>
      <c r="C3" s="5"/>
      <c r="D3" s="5"/>
      <c r="E3" s="6"/>
      <c r="F3" s="29"/>
      <c r="G3" s="29"/>
      <c r="H3" s="48"/>
      <c r="I3" s="1"/>
      <c r="J3" s="1"/>
      <c r="K3" s="42"/>
      <c r="L3" s="42"/>
      <c r="M3" s="42"/>
      <c r="N3" s="42"/>
      <c r="O3" s="1"/>
      <c r="P3" s="1"/>
      <c r="Q3" s="42"/>
      <c r="R3" s="1"/>
      <c r="S3" s="1"/>
      <c r="T3" s="42"/>
      <c r="U3" s="1"/>
      <c r="V3" s="1"/>
      <c r="W3" s="42"/>
    </row>
    <row r="4" spans="2:23" ht="12.75">
      <c r="B4" s="7"/>
      <c r="C4" s="8" t="s">
        <v>1</v>
      </c>
      <c r="D4" s="9"/>
      <c r="E4" s="10"/>
      <c r="F4" s="30"/>
      <c r="G4" s="31"/>
      <c r="H4" s="43"/>
      <c r="I4" s="52" t="s">
        <v>6</v>
      </c>
      <c r="J4" s="53"/>
      <c r="K4" s="54"/>
      <c r="L4" s="66" t="s">
        <v>8</v>
      </c>
      <c r="M4" s="53"/>
      <c r="N4" s="67"/>
      <c r="O4" s="53"/>
      <c r="P4" s="53"/>
      <c r="Q4" s="67"/>
      <c r="R4" s="53"/>
      <c r="S4" s="53"/>
      <c r="T4" s="67"/>
      <c r="U4" s="68"/>
      <c r="V4" s="53"/>
      <c r="W4" s="54"/>
    </row>
    <row r="5" spans="2:23" ht="12.75">
      <c r="B5" s="11"/>
      <c r="C5" s="12"/>
      <c r="D5" s="13"/>
      <c r="E5" s="14"/>
      <c r="F5" s="32"/>
      <c r="G5" s="32"/>
      <c r="H5" s="44"/>
      <c r="I5" s="1"/>
      <c r="J5" s="55"/>
      <c r="K5" s="20"/>
      <c r="L5" s="1"/>
      <c r="M5" s="69"/>
      <c r="N5" s="42"/>
      <c r="O5" s="1"/>
      <c r="P5" s="1"/>
      <c r="Q5" s="42"/>
      <c r="R5" s="1"/>
      <c r="S5" s="1"/>
      <c r="T5" s="70"/>
      <c r="U5" s="71"/>
      <c r="V5" s="71"/>
      <c r="W5" s="72"/>
    </row>
    <row r="6" spans="2:23" ht="12.75">
      <c r="B6" s="11"/>
      <c r="C6" s="15"/>
      <c r="D6" s="7"/>
      <c r="E6" s="16"/>
      <c r="F6" s="33" t="s">
        <v>15</v>
      </c>
      <c r="G6" s="34"/>
      <c r="H6" s="45"/>
      <c r="I6" s="56"/>
      <c r="J6" s="57"/>
      <c r="K6" s="58"/>
      <c r="L6" s="66" t="s">
        <v>9</v>
      </c>
      <c r="M6" s="81"/>
      <c r="N6" s="73"/>
      <c r="O6" s="74" t="s">
        <v>10</v>
      </c>
      <c r="P6" s="53"/>
      <c r="Q6" s="67"/>
      <c r="R6" s="66" t="s">
        <v>11</v>
      </c>
      <c r="S6" s="53"/>
      <c r="T6" s="75"/>
      <c r="U6" s="66" t="s">
        <v>12</v>
      </c>
      <c r="V6" s="68"/>
      <c r="W6" s="54"/>
    </row>
    <row r="7" spans="2:23" ht="12.75">
      <c r="B7" s="17" t="s">
        <v>31</v>
      </c>
      <c r="C7" s="18"/>
      <c r="D7" s="19"/>
      <c r="E7" s="20"/>
      <c r="F7" s="35" t="s">
        <v>3</v>
      </c>
      <c r="G7" s="36"/>
      <c r="H7" s="49"/>
      <c r="I7" s="59"/>
      <c r="J7" s="60" t="s">
        <v>7</v>
      </c>
      <c r="K7" s="20"/>
      <c r="L7" s="76"/>
      <c r="M7" s="77"/>
      <c r="N7" s="78"/>
      <c r="O7" s="76"/>
      <c r="P7" s="77"/>
      <c r="Q7" s="78"/>
      <c r="R7" s="76"/>
      <c r="S7" s="77"/>
      <c r="T7" s="78"/>
      <c r="U7" s="66"/>
      <c r="V7" s="77"/>
      <c r="W7" s="54"/>
    </row>
    <row r="8" spans="2:23" ht="12.75">
      <c r="B8" s="21"/>
      <c r="C8" s="22" t="s">
        <v>2</v>
      </c>
      <c r="D8" s="23" t="s">
        <v>14</v>
      </c>
      <c r="E8" s="24" t="s">
        <v>15</v>
      </c>
      <c r="F8" s="38" t="s">
        <v>4</v>
      </c>
      <c r="G8" s="39" t="s">
        <v>34</v>
      </c>
      <c r="H8" s="50" t="s">
        <v>5</v>
      </c>
      <c r="I8" s="61" t="s">
        <v>14</v>
      </c>
      <c r="J8" s="60" t="s">
        <v>5</v>
      </c>
      <c r="K8" s="62" t="s">
        <v>15</v>
      </c>
      <c r="L8" s="60" t="s">
        <v>2</v>
      </c>
      <c r="M8" s="23" t="s">
        <v>14</v>
      </c>
      <c r="N8" s="79" t="s">
        <v>15</v>
      </c>
      <c r="O8" s="60" t="s">
        <v>2</v>
      </c>
      <c r="P8" s="23" t="s">
        <v>14</v>
      </c>
      <c r="Q8" s="79" t="s">
        <v>15</v>
      </c>
      <c r="R8" s="60" t="s">
        <v>2</v>
      </c>
      <c r="S8" s="23" t="s">
        <v>14</v>
      </c>
      <c r="T8" s="79" t="s">
        <v>15</v>
      </c>
      <c r="U8" s="60" t="s">
        <v>2</v>
      </c>
      <c r="V8" s="23" t="s">
        <v>14</v>
      </c>
      <c r="W8" s="79" t="s">
        <v>15</v>
      </c>
    </row>
    <row r="9" spans="2:23" ht="12.75">
      <c r="B9" s="25"/>
      <c r="C9" s="26"/>
      <c r="D9" s="27"/>
      <c r="E9" s="28"/>
      <c r="F9" s="40"/>
      <c r="G9" s="41"/>
      <c r="H9" s="51"/>
      <c r="I9" s="63"/>
      <c r="J9" s="64"/>
      <c r="K9" s="65"/>
      <c r="L9" s="64"/>
      <c r="M9" s="27"/>
      <c r="N9" s="80"/>
      <c r="O9" s="64"/>
      <c r="P9" s="27"/>
      <c r="Q9" s="80"/>
      <c r="R9" s="64"/>
      <c r="S9" s="27"/>
      <c r="T9" s="80"/>
      <c r="U9" s="64"/>
      <c r="V9" s="27"/>
      <c r="W9" s="80"/>
    </row>
    <row r="10" spans="2:23" ht="12.75">
      <c r="B10" s="82"/>
      <c r="C10" s="82"/>
      <c r="D10" s="82"/>
      <c r="E10" s="37"/>
      <c r="F10" s="82"/>
      <c r="G10" s="82"/>
      <c r="H10" s="49"/>
      <c r="I10" s="82"/>
      <c r="J10" s="82"/>
      <c r="K10" s="37"/>
      <c r="L10" s="37"/>
      <c r="M10" s="37"/>
      <c r="N10" s="37"/>
      <c r="O10" s="82"/>
      <c r="P10" s="82"/>
      <c r="Q10" s="37"/>
      <c r="R10" s="82"/>
      <c r="S10" s="82"/>
      <c r="T10" s="37"/>
      <c r="U10" s="82"/>
      <c r="V10" s="82"/>
      <c r="W10" s="37"/>
    </row>
    <row r="11" spans="2:23" ht="12.75">
      <c r="B11" s="21" t="s">
        <v>0</v>
      </c>
      <c r="C11" s="21">
        <v>24070</v>
      </c>
      <c r="D11" s="21">
        <v>29059</v>
      </c>
      <c r="E11" s="83">
        <v>3228093365</v>
      </c>
      <c r="F11" s="84">
        <v>1</v>
      </c>
      <c r="G11" s="21"/>
      <c r="H11" s="50"/>
      <c r="I11" s="21">
        <v>23708</v>
      </c>
      <c r="J11" s="11"/>
      <c r="K11" s="83">
        <v>2928699175</v>
      </c>
      <c r="L11" s="21">
        <f>(O11+R11+U11)</f>
        <v>362</v>
      </c>
      <c r="M11" s="21">
        <f>(P11+S11+V11)</f>
        <v>5351</v>
      </c>
      <c r="N11" s="83">
        <f>(Q11+T11+W11)</f>
        <v>299394190</v>
      </c>
      <c r="O11" s="21">
        <v>115</v>
      </c>
      <c r="P11" s="21">
        <v>230</v>
      </c>
      <c r="Q11" s="83">
        <v>17135217</v>
      </c>
      <c r="R11" s="21">
        <v>18</v>
      </c>
      <c r="S11" s="21">
        <v>68</v>
      </c>
      <c r="T11" s="83">
        <v>6339604</v>
      </c>
      <c r="U11" s="21">
        <v>229</v>
      </c>
      <c r="V11" s="21">
        <v>5053</v>
      </c>
      <c r="W11" s="83">
        <v>275919369</v>
      </c>
    </row>
    <row r="12" spans="2:23" ht="12.75">
      <c r="B12" s="21"/>
      <c r="C12" s="21"/>
      <c r="D12" s="21"/>
      <c r="E12" s="83"/>
      <c r="F12" s="84"/>
      <c r="G12" s="21"/>
      <c r="H12" s="50"/>
      <c r="I12" s="21"/>
      <c r="J12" s="11"/>
      <c r="K12" s="83"/>
      <c r="L12" s="21"/>
      <c r="M12" s="21"/>
      <c r="N12" s="83"/>
      <c r="O12" s="21"/>
      <c r="P12" s="21"/>
      <c r="Q12" s="83"/>
      <c r="R12" s="21"/>
      <c r="S12" s="21"/>
      <c r="T12" s="83"/>
      <c r="U12" s="21"/>
      <c r="V12" s="21"/>
      <c r="W12" s="83"/>
    </row>
    <row r="13" spans="2:23" ht="12.75">
      <c r="B13" s="21" t="s">
        <v>35</v>
      </c>
      <c r="C13" s="21">
        <f>SUM(C16:C87)</f>
        <v>3370</v>
      </c>
      <c r="D13" s="21">
        <f>SUM(D16:D87)</f>
        <v>5144</v>
      </c>
      <c r="E13" s="83">
        <f>SUM(E16:E87)</f>
        <v>415594402</v>
      </c>
      <c r="F13" s="84">
        <f>(E13/E$11)</f>
        <v>0.12874299315689092</v>
      </c>
      <c r="G13" s="84">
        <f>(E13/E$13)</f>
        <v>1</v>
      </c>
      <c r="H13" s="50"/>
      <c r="I13" s="21">
        <f>SUM(I16:I87)</f>
        <v>3191</v>
      </c>
      <c r="J13" s="88"/>
      <c r="K13" s="83">
        <f aca="true" t="shared" si="0" ref="K13:W13">SUM(K16:K87)</f>
        <v>315765413</v>
      </c>
      <c r="L13" s="21">
        <f t="shared" si="0"/>
        <v>179</v>
      </c>
      <c r="M13" s="21">
        <f t="shared" si="0"/>
        <v>1953</v>
      </c>
      <c r="N13" s="83">
        <f t="shared" si="0"/>
        <v>99828989</v>
      </c>
      <c r="O13" s="21">
        <f t="shared" si="0"/>
        <v>75</v>
      </c>
      <c r="P13" s="21">
        <f t="shared" si="0"/>
        <v>150</v>
      </c>
      <c r="Q13" s="83">
        <f t="shared" si="0"/>
        <v>9829257</v>
      </c>
      <c r="R13" s="21">
        <f t="shared" si="0"/>
        <v>9</v>
      </c>
      <c r="S13" s="21">
        <f t="shared" si="0"/>
        <v>36</v>
      </c>
      <c r="T13" s="83">
        <f t="shared" si="0"/>
        <v>2681515</v>
      </c>
      <c r="U13" s="21">
        <f t="shared" si="0"/>
        <v>95</v>
      </c>
      <c r="V13" s="21">
        <f t="shared" si="0"/>
        <v>1767</v>
      </c>
      <c r="W13" s="83">
        <f t="shared" si="0"/>
        <v>87318217</v>
      </c>
    </row>
    <row r="14" spans="2:23" ht="12.75">
      <c r="B14" s="21"/>
      <c r="C14" s="21"/>
      <c r="D14" s="21"/>
      <c r="E14" s="83"/>
      <c r="F14" s="21"/>
      <c r="G14" s="21"/>
      <c r="H14" s="50"/>
      <c r="I14" s="21"/>
      <c r="J14" s="11"/>
      <c r="K14" s="83"/>
      <c r="L14" s="83"/>
      <c r="M14" s="83"/>
      <c r="N14" s="83"/>
      <c r="O14" s="21"/>
      <c r="P14" s="21"/>
      <c r="Q14" s="83"/>
      <c r="R14" s="21"/>
      <c r="S14" s="21"/>
      <c r="T14" s="83"/>
      <c r="U14" s="21"/>
      <c r="V14" s="21"/>
      <c r="W14" s="83"/>
    </row>
    <row r="15" spans="2:23" ht="12.75">
      <c r="B15" s="21"/>
      <c r="C15" s="21"/>
      <c r="D15" s="21"/>
      <c r="E15" s="83"/>
      <c r="F15" s="21"/>
      <c r="G15" s="21"/>
      <c r="H15" s="50"/>
      <c r="I15" s="21"/>
      <c r="J15" s="11"/>
      <c r="K15" s="83"/>
      <c r="L15" s="83"/>
      <c r="M15" s="83"/>
      <c r="N15" s="83"/>
      <c r="O15" s="21"/>
      <c r="P15" s="21"/>
      <c r="Q15" s="83"/>
      <c r="R15" s="21"/>
      <c r="S15" s="21"/>
      <c r="T15" s="83"/>
      <c r="U15" s="21"/>
      <c r="V15" s="21"/>
      <c r="W15" s="83"/>
    </row>
    <row r="16" spans="2:23" ht="12.75">
      <c r="B16" s="21" t="s">
        <v>17</v>
      </c>
      <c r="C16" s="21">
        <v>24</v>
      </c>
      <c r="D16" s="21">
        <v>24</v>
      </c>
      <c r="E16" s="83">
        <v>2435000</v>
      </c>
      <c r="F16" s="84">
        <f>(E16/E$11)</f>
        <v>0.0007543152333823529</v>
      </c>
      <c r="G16" s="84">
        <f>(E16/E$13)</f>
        <v>0.005859077957455259</v>
      </c>
      <c r="H16" s="50">
        <v>18</v>
      </c>
      <c r="I16" s="21">
        <v>24</v>
      </c>
      <c r="J16" s="50">
        <v>18</v>
      </c>
      <c r="K16" s="83">
        <v>2435000</v>
      </c>
      <c r="L16" s="83"/>
      <c r="M16" s="83"/>
      <c r="N16" s="83"/>
      <c r="O16" s="21">
        <v>0</v>
      </c>
      <c r="P16" s="21">
        <v>0</v>
      </c>
      <c r="Q16" s="83">
        <v>0</v>
      </c>
      <c r="R16" s="21">
        <v>0</v>
      </c>
      <c r="S16" s="21">
        <v>0</v>
      </c>
      <c r="T16" s="83">
        <v>0</v>
      </c>
      <c r="U16" s="21">
        <v>0</v>
      </c>
      <c r="V16" s="21">
        <v>0</v>
      </c>
      <c r="W16" s="83">
        <v>0</v>
      </c>
    </row>
    <row r="17" spans="2:23" ht="12.75">
      <c r="B17" s="21" t="s">
        <v>18</v>
      </c>
      <c r="C17" s="21">
        <v>94</v>
      </c>
      <c r="D17" s="21">
        <v>144</v>
      </c>
      <c r="E17" s="83">
        <v>10561677</v>
      </c>
      <c r="F17" s="84">
        <f>(E17/E$11)</f>
        <v>0.003271800349554016</v>
      </c>
      <c r="G17" s="84">
        <f>(E17/E$13)</f>
        <v>0.025413424601421843</v>
      </c>
      <c r="H17" s="50">
        <v>13</v>
      </c>
      <c r="I17" s="21">
        <v>92</v>
      </c>
      <c r="J17" s="50">
        <v>10</v>
      </c>
      <c r="K17" s="83">
        <v>7326527</v>
      </c>
      <c r="L17" s="21">
        <f aca="true" t="shared" si="1" ref="L17:N18">(O17+R17+U17)</f>
        <v>2</v>
      </c>
      <c r="M17" s="21">
        <f t="shared" si="1"/>
        <v>52</v>
      </c>
      <c r="N17" s="83">
        <f t="shared" si="1"/>
        <v>3235150</v>
      </c>
      <c r="O17" s="21">
        <v>1</v>
      </c>
      <c r="P17" s="21">
        <v>2</v>
      </c>
      <c r="Q17" s="83">
        <v>142000</v>
      </c>
      <c r="R17" s="21">
        <v>0</v>
      </c>
      <c r="S17" s="21">
        <v>0</v>
      </c>
      <c r="T17" s="83">
        <v>0</v>
      </c>
      <c r="U17" s="21">
        <v>1</v>
      </c>
      <c r="V17" s="21">
        <v>50</v>
      </c>
      <c r="W17" s="83">
        <v>3093150</v>
      </c>
    </row>
    <row r="18" spans="2:23" ht="12.75">
      <c r="B18" s="21" t="s">
        <v>33</v>
      </c>
      <c r="C18" s="21">
        <v>116</v>
      </c>
      <c r="D18" s="21">
        <v>195</v>
      </c>
      <c r="E18" s="83">
        <v>15216614</v>
      </c>
      <c r="F18" s="84">
        <f>(E18/E$11)</f>
        <v>0.004713808517740936</v>
      </c>
      <c r="G18" s="84">
        <f>(E18/E$13)</f>
        <v>0.036614097607599635</v>
      </c>
      <c r="H18" s="50">
        <v>10</v>
      </c>
      <c r="I18" s="21">
        <v>115</v>
      </c>
      <c r="J18" s="50">
        <v>8</v>
      </c>
      <c r="K18" s="83">
        <v>10460944</v>
      </c>
      <c r="L18" s="21">
        <f t="shared" si="1"/>
        <v>1</v>
      </c>
      <c r="M18" s="21">
        <f t="shared" si="1"/>
        <v>80</v>
      </c>
      <c r="N18" s="83">
        <f t="shared" si="1"/>
        <v>4755670</v>
      </c>
      <c r="O18" s="21">
        <v>0</v>
      </c>
      <c r="P18" s="21">
        <v>0</v>
      </c>
      <c r="Q18" s="83">
        <v>0</v>
      </c>
      <c r="R18" s="21">
        <v>0</v>
      </c>
      <c r="S18" s="21">
        <v>0</v>
      </c>
      <c r="T18" s="83">
        <v>0</v>
      </c>
      <c r="U18" s="21">
        <v>1</v>
      </c>
      <c r="V18" s="21">
        <v>80</v>
      </c>
      <c r="W18" s="83">
        <v>4755670</v>
      </c>
    </row>
    <row r="19" spans="2:23" ht="12.75">
      <c r="B19" s="21" t="s">
        <v>61</v>
      </c>
      <c r="C19" s="21">
        <v>0</v>
      </c>
      <c r="D19" s="21">
        <v>0</v>
      </c>
      <c r="E19" s="83">
        <v>0</v>
      </c>
      <c r="F19" s="11"/>
      <c r="G19" s="21"/>
      <c r="H19" s="50"/>
      <c r="I19" s="21">
        <v>0</v>
      </c>
      <c r="J19" s="11"/>
      <c r="K19" s="83">
        <v>0</v>
      </c>
      <c r="L19" s="83"/>
      <c r="M19" s="83"/>
      <c r="N19" s="83"/>
      <c r="O19" s="21">
        <v>0</v>
      </c>
      <c r="P19" s="21">
        <v>0</v>
      </c>
      <c r="Q19" s="83">
        <v>0</v>
      </c>
      <c r="R19" s="21">
        <v>0</v>
      </c>
      <c r="S19" s="21">
        <v>0</v>
      </c>
      <c r="T19" s="83">
        <v>0</v>
      </c>
      <c r="U19" s="21">
        <v>0</v>
      </c>
      <c r="V19" s="21">
        <v>0</v>
      </c>
      <c r="W19" s="83">
        <v>0</v>
      </c>
    </row>
    <row r="20" spans="2:23" ht="12.75">
      <c r="B20" s="21" t="s">
        <v>84</v>
      </c>
      <c r="C20" s="21">
        <v>4</v>
      </c>
      <c r="D20" s="21">
        <v>4</v>
      </c>
      <c r="E20" s="83">
        <v>465000</v>
      </c>
      <c r="F20" s="84">
        <f aca="true" t="shared" si="2" ref="F20:F27">(E20/E$11)</f>
        <v>0.00014404787824344727</v>
      </c>
      <c r="G20" s="84">
        <f aca="true" t="shared" si="3" ref="G20:G27">(E20/E$13)</f>
        <v>0.001118879363538684</v>
      </c>
      <c r="H20" s="50">
        <v>36</v>
      </c>
      <c r="I20" s="21">
        <v>4</v>
      </c>
      <c r="J20" s="50">
        <v>36</v>
      </c>
      <c r="K20" s="83">
        <v>465000</v>
      </c>
      <c r="L20" s="83"/>
      <c r="M20" s="83"/>
      <c r="N20" s="83"/>
      <c r="O20" s="21">
        <v>0</v>
      </c>
      <c r="P20" s="21">
        <v>0</v>
      </c>
      <c r="Q20" s="83">
        <v>0</v>
      </c>
      <c r="R20" s="21">
        <v>0</v>
      </c>
      <c r="S20" s="21">
        <v>0</v>
      </c>
      <c r="T20" s="83">
        <v>0</v>
      </c>
      <c r="U20" s="21">
        <v>0</v>
      </c>
      <c r="V20" s="21">
        <v>0</v>
      </c>
      <c r="W20" s="83">
        <v>0</v>
      </c>
    </row>
    <row r="21" spans="2:23" ht="12.75">
      <c r="B21" s="21" t="s">
        <v>58</v>
      </c>
      <c r="C21" s="21">
        <v>32</v>
      </c>
      <c r="D21" s="21">
        <v>32</v>
      </c>
      <c r="E21" s="83">
        <v>4099918</v>
      </c>
      <c r="F21" s="84">
        <f t="shared" si="2"/>
        <v>0.0012700741696174578</v>
      </c>
      <c r="G21" s="84">
        <f t="shared" si="3"/>
        <v>0.009865190628818913</v>
      </c>
      <c r="H21" s="50">
        <v>16</v>
      </c>
      <c r="I21" s="21">
        <v>32</v>
      </c>
      <c r="J21" s="50">
        <v>17</v>
      </c>
      <c r="K21" s="83">
        <v>4099918</v>
      </c>
      <c r="L21" s="83"/>
      <c r="M21" s="83"/>
      <c r="N21" s="83"/>
      <c r="O21" s="21">
        <v>0</v>
      </c>
      <c r="P21" s="21">
        <v>0</v>
      </c>
      <c r="Q21" s="83">
        <v>0</v>
      </c>
      <c r="R21" s="21">
        <v>0</v>
      </c>
      <c r="S21" s="21">
        <v>0</v>
      </c>
      <c r="T21" s="83">
        <v>0</v>
      </c>
      <c r="U21" s="21">
        <v>0</v>
      </c>
      <c r="V21" s="21">
        <v>0</v>
      </c>
      <c r="W21" s="83">
        <v>0</v>
      </c>
    </row>
    <row r="22" spans="2:23" ht="12.75">
      <c r="B22" s="21" t="s">
        <v>85</v>
      </c>
      <c r="C22" s="21">
        <v>1</v>
      </c>
      <c r="D22" s="21">
        <v>2</v>
      </c>
      <c r="E22" s="83">
        <v>200000</v>
      </c>
      <c r="F22" s="84">
        <f t="shared" si="2"/>
        <v>6.195607666384829E-05</v>
      </c>
      <c r="G22" s="84">
        <f t="shared" si="3"/>
        <v>0.0004812384359306168</v>
      </c>
      <c r="H22" s="50">
        <v>48</v>
      </c>
      <c r="I22" s="21">
        <v>0</v>
      </c>
      <c r="J22" s="11"/>
      <c r="K22" s="83">
        <v>0</v>
      </c>
      <c r="L22" s="21">
        <f>(O22+R22+U22)</f>
        <v>1</v>
      </c>
      <c r="M22" s="21">
        <f>(P22+S22+V22)</f>
        <v>2</v>
      </c>
      <c r="N22" s="83">
        <f>(Q22+T22+W22)</f>
        <v>200000</v>
      </c>
      <c r="O22" s="21">
        <v>1</v>
      </c>
      <c r="P22" s="21">
        <v>2</v>
      </c>
      <c r="Q22" s="83">
        <v>200000</v>
      </c>
      <c r="R22" s="21">
        <v>0</v>
      </c>
      <c r="S22" s="21">
        <v>0</v>
      </c>
      <c r="T22" s="83">
        <v>0</v>
      </c>
      <c r="U22" s="21">
        <v>0</v>
      </c>
      <c r="V22" s="21">
        <v>0</v>
      </c>
      <c r="W22" s="83">
        <v>0</v>
      </c>
    </row>
    <row r="23" spans="2:23" ht="12.75">
      <c r="B23" s="21" t="s">
        <v>48</v>
      </c>
      <c r="C23" s="21">
        <v>8</v>
      </c>
      <c r="D23" s="21">
        <v>8</v>
      </c>
      <c r="E23" s="83">
        <v>1110720</v>
      </c>
      <c r="F23" s="84">
        <f t="shared" si="2"/>
        <v>0.00034407926736034785</v>
      </c>
      <c r="G23" s="84">
        <f t="shared" si="3"/>
        <v>0.0026726057777842734</v>
      </c>
      <c r="H23" s="50">
        <v>27</v>
      </c>
      <c r="I23" s="21">
        <v>8</v>
      </c>
      <c r="J23" s="50">
        <v>32</v>
      </c>
      <c r="K23" s="83">
        <v>1110720</v>
      </c>
      <c r="L23" s="83"/>
      <c r="M23" s="83"/>
      <c r="N23" s="83"/>
      <c r="O23" s="21">
        <v>0</v>
      </c>
      <c r="P23" s="21">
        <v>0</v>
      </c>
      <c r="Q23" s="83">
        <v>0</v>
      </c>
      <c r="R23" s="21">
        <v>0</v>
      </c>
      <c r="S23" s="21">
        <v>0</v>
      </c>
      <c r="T23" s="83">
        <v>0</v>
      </c>
      <c r="U23" s="21">
        <v>0</v>
      </c>
      <c r="V23" s="21">
        <v>0</v>
      </c>
      <c r="W23" s="83">
        <v>0</v>
      </c>
    </row>
    <row r="24" spans="2:23" ht="12.75">
      <c r="B24" s="21" t="s">
        <v>19</v>
      </c>
      <c r="C24" s="21">
        <v>14</v>
      </c>
      <c r="D24" s="21">
        <v>14</v>
      </c>
      <c r="E24" s="83">
        <v>1238500</v>
      </c>
      <c r="F24" s="84">
        <f t="shared" si="2"/>
        <v>0.00038366300474088056</v>
      </c>
      <c r="G24" s="84">
        <f t="shared" si="3"/>
        <v>0.0029800690145003446</v>
      </c>
      <c r="H24" s="50">
        <v>25</v>
      </c>
      <c r="I24" s="21">
        <v>14</v>
      </c>
      <c r="J24" s="50">
        <v>23</v>
      </c>
      <c r="K24" s="83">
        <v>1238500</v>
      </c>
      <c r="L24" s="83"/>
      <c r="M24" s="83"/>
      <c r="N24" s="83"/>
      <c r="O24" s="21">
        <v>0</v>
      </c>
      <c r="P24" s="21">
        <v>0</v>
      </c>
      <c r="Q24" s="83">
        <v>0</v>
      </c>
      <c r="R24" s="21">
        <v>0</v>
      </c>
      <c r="S24" s="21">
        <v>0</v>
      </c>
      <c r="T24" s="83">
        <v>0</v>
      </c>
      <c r="U24" s="21">
        <v>0</v>
      </c>
      <c r="V24" s="21">
        <v>0</v>
      </c>
      <c r="W24" s="83">
        <v>0</v>
      </c>
    </row>
    <row r="25" spans="2:23" ht="12.75">
      <c r="B25" s="21" t="s">
        <v>89</v>
      </c>
      <c r="C25" s="21">
        <v>73</v>
      </c>
      <c r="D25" s="21">
        <v>73</v>
      </c>
      <c r="E25" s="83">
        <v>12882850</v>
      </c>
      <c r="F25" s="84">
        <f t="shared" si="2"/>
        <v>0.00399085421124429</v>
      </c>
      <c r="G25" s="84">
        <f t="shared" si="3"/>
        <v>0.030998612921643732</v>
      </c>
      <c r="H25" s="50">
        <v>12</v>
      </c>
      <c r="I25" s="21">
        <v>73</v>
      </c>
      <c r="J25" s="50">
        <v>13</v>
      </c>
      <c r="K25" s="83">
        <v>12882850</v>
      </c>
      <c r="L25" s="83"/>
      <c r="M25" s="83"/>
      <c r="N25" s="83"/>
      <c r="O25" s="21">
        <v>0</v>
      </c>
      <c r="P25" s="21">
        <v>0</v>
      </c>
      <c r="Q25" s="83">
        <v>0</v>
      </c>
      <c r="R25" s="21">
        <v>0</v>
      </c>
      <c r="S25" s="21">
        <v>0</v>
      </c>
      <c r="T25" s="83">
        <v>0</v>
      </c>
      <c r="U25" s="21">
        <v>0</v>
      </c>
      <c r="V25" s="21">
        <v>0</v>
      </c>
      <c r="W25" s="83">
        <v>0</v>
      </c>
    </row>
    <row r="26" spans="2:23" ht="12.75">
      <c r="B26" s="21" t="s">
        <v>39</v>
      </c>
      <c r="C26" s="21">
        <v>11</v>
      </c>
      <c r="D26" s="21">
        <v>11</v>
      </c>
      <c r="E26" s="83">
        <v>1099600</v>
      </c>
      <c r="F26" s="84">
        <f t="shared" si="2"/>
        <v>0.0003406345094978379</v>
      </c>
      <c r="G26" s="84">
        <f t="shared" si="3"/>
        <v>0.0026458489207465312</v>
      </c>
      <c r="H26" s="50">
        <v>28</v>
      </c>
      <c r="I26" s="21">
        <v>11</v>
      </c>
      <c r="J26" s="50">
        <v>28</v>
      </c>
      <c r="K26" s="83">
        <v>1099600</v>
      </c>
      <c r="L26" s="83"/>
      <c r="M26" s="83"/>
      <c r="N26" s="83"/>
      <c r="O26" s="21">
        <v>0</v>
      </c>
      <c r="P26" s="21">
        <v>0</v>
      </c>
      <c r="Q26" s="83">
        <v>0</v>
      </c>
      <c r="R26" s="21">
        <v>0</v>
      </c>
      <c r="S26" s="21">
        <v>0</v>
      </c>
      <c r="T26" s="83">
        <v>0</v>
      </c>
      <c r="U26" s="21">
        <v>0</v>
      </c>
      <c r="V26" s="21">
        <v>0</v>
      </c>
      <c r="W26" s="83">
        <v>0</v>
      </c>
    </row>
    <row r="27" spans="2:23" ht="12.75">
      <c r="B27" s="21" t="s">
        <v>40</v>
      </c>
      <c r="C27" s="21">
        <v>11</v>
      </c>
      <c r="D27" s="21">
        <v>11</v>
      </c>
      <c r="E27" s="83">
        <v>1447120</v>
      </c>
      <c r="F27" s="84">
        <f t="shared" si="2"/>
        <v>0.0004482893883089407</v>
      </c>
      <c r="G27" s="84">
        <f t="shared" si="3"/>
        <v>0.003482048827019571</v>
      </c>
      <c r="H27" s="50">
        <v>22</v>
      </c>
      <c r="I27" s="21">
        <v>11</v>
      </c>
      <c r="J27" s="50">
        <v>28</v>
      </c>
      <c r="K27" s="83">
        <v>1447120</v>
      </c>
      <c r="L27" s="83"/>
      <c r="M27" s="83"/>
      <c r="N27" s="83"/>
      <c r="O27" s="21">
        <v>0</v>
      </c>
      <c r="P27" s="21">
        <v>0</v>
      </c>
      <c r="Q27" s="83">
        <v>0</v>
      </c>
      <c r="R27" s="21">
        <v>0</v>
      </c>
      <c r="S27" s="21">
        <v>0</v>
      </c>
      <c r="T27" s="83">
        <v>0</v>
      </c>
      <c r="U27" s="21">
        <v>0</v>
      </c>
      <c r="V27" s="21">
        <v>0</v>
      </c>
      <c r="W27" s="83">
        <v>0</v>
      </c>
    </row>
    <row r="28" spans="2:23" ht="12.75">
      <c r="B28" s="21" t="s">
        <v>90</v>
      </c>
      <c r="C28" s="21">
        <v>0</v>
      </c>
      <c r="D28" s="21">
        <v>0</v>
      </c>
      <c r="E28" s="83">
        <v>0</v>
      </c>
      <c r="F28" s="11"/>
      <c r="G28" s="21"/>
      <c r="H28" s="50"/>
      <c r="I28" s="21">
        <v>0</v>
      </c>
      <c r="J28" s="11"/>
      <c r="K28" s="83">
        <v>0</v>
      </c>
      <c r="L28" s="83"/>
      <c r="M28" s="83"/>
      <c r="N28" s="83"/>
      <c r="O28" s="21">
        <v>0</v>
      </c>
      <c r="P28" s="21">
        <v>0</v>
      </c>
      <c r="Q28" s="83">
        <v>0</v>
      </c>
      <c r="R28" s="21">
        <v>0</v>
      </c>
      <c r="S28" s="21">
        <v>0</v>
      </c>
      <c r="T28" s="83">
        <v>0</v>
      </c>
      <c r="U28" s="21">
        <v>0</v>
      </c>
      <c r="V28" s="21">
        <v>0</v>
      </c>
      <c r="W28" s="83">
        <v>0</v>
      </c>
    </row>
    <row r="29" spans="2:23" ht="12.75">
      <c r="B29" s="21" t="s">
        <v>49</v>
      </c>
      <c r="C29" s="21">
        <v>0</v>
      </c>
      <c r="D29" s="21">
        <v>0</v>
      </c>
      <c r="E29" s="83">
        <v>0</v>
      </c>
      <c r="F29" s="11"/>
      <c r="G29" s="21"/>
      <c r="H29" s="50"/>
      <c r="I29" s="21">
        <v>0</v>
      </c>
      <c r="J29" s="11"/>
      <c r="K29" s="83">
        <v>0</v>
      </c>
      <c r="L29" s="83"/>
      <c r="M29" s="83"/>
      <c r="N29" s="83"/>
      <c r="O29" s="21">
        <v>0</v>
      </c>
      <c r="P29" s="21">
        <v>0</v>
      </c>
      <c r="Q29" s="83">
        <v>0</v>
      </c>
      <c r="R29" s="21">
        <v>0</v>
      </c>
      <c r="S29" s="21">
        <v>0</v>
      </c>
      <c r="T29" s="83">
        <v>0</v>
      </c>
      <c r="U29" s="21">
        <v>0</v>
      </c>
      <c r="V29" s="21">
        <v>0</v>
      </c>
      <c r="W29" s="83">
        <v>0</v>
      </c>
    </row>
    <row r="30" spans="2:23" ht="12.75">
      <c r="B30" s="21" t="s">
        <v>20</v>
      </c>
      <c r="C30" s="21">
        <v>8</v>
      </c>
      <c r="D30" s="21">
        <v>9</v>
      </c>
      <c r="E30" s="83">
        <v>386955</v>
      </c>
      <c r="F30" s="84">
        <f aca="true" t="shared" si="4" ref="F30:F41">(E30/E$11)</f>
        <v>0.00011987106822729708</v>
      </c>
      <c r="G30" s="84">
        <f aca="true" t="shared" si="5" ref="G30:G41">(E30/E$13)</f>
        <v>0.0009310880948776591</v>
      </c>
      <c r="H30" s="50">
        <v>38</v>
      </c>
      <c r="I30" s="21">
        <v>7</v>
      </c>
      <c r="J30" s="50">
        <v>34</v>
      </c>
      <c r="K30" s="83">
        <v>346955</v>
      </c>
      <c r="L30" s="21">
        <f>(O30+R30+U30)</f>
        <v>1</v>
      </c>
      <c r="M30" s="21">
        <f>(P30+S30+V30)</f>
        <v>2</v>
      </c>
      <c r="N30" s="83">
        <f>(Q30+T30+W30)</f>
        <v>40000</v>
      </c>
      <c r="O30" s="21">
        <v>1</v>
      </c>
      <c r="P30" s="21">
        <v>2</v>
      </c>
      <c r="Q30" s="83">
        <v>40000</v>
      </c>
      <c r="R30" s="21">
        <v>0</v>
      </c>
      <c r="S30" s="21">
        <v>0</v>
      </c>
      <c r="T30" s="83">
        <v>0</v>
      </c>
      <c r="U30" s="21">
        <v>0</v>
      </c>
      <c r="V30" s="21">
        <v>0</v>
      </c>
      <c r="W30" s="83">
        <v>0</v>
      </c>
    </row>
    <row r="31" spans="2:23" ht="12.75">
      <c r="B31" s="21" t="s">
        <v>16</v>
      </c>
      <c r="C31" s="21">
        <v>3</v>
      </c>
      <c r="D31" s="21">
        <v>3</v>
      </c>
      <c r="E31" s="83">
        <v>350000</v>
      </c>
      <c r="F31" s="84">
        <f t="shared" si="4"/>
        <v>0.00010842313416173451</v>
      </c>
      <c r="G31" s="84">
        <f t="shared" si="5"/>
        <v>0.0008421672628785794</v>
      </c>
      <c r="H31" s="50">
        <v>39</v>
      </c>
      <c r="I31" s="21">
        <v>3</v>
      </c>
      <c r="J31" s="50">
        <v>43</v>
      </c>
      <c r="K31" s="83">
        <v>350000</v>
      </c>
      <c r="L31" s="83"/>
      <c r="M31" s="83"/>
      <c r="N31" s="83"/>
      <c r="O31" s="21">
        <v>0</v>
      </c>
      <c r="P31" s="21">
        <v>0</v>
      </c>
      <c r="Q31" s="83">
        <v>0</v>
      </c>
      <c r="R31" s="21">
        <v>0</v>
      </c>
      <c r="S31" s="21">
        <v>0</v>
      </c>
      <c r="T31" s="83">
        <v>0</v>
      </c>
      <c r="U31" s="21">
        <v>0</v>
      </c>
      <c r="V31" s="21">
        <v>0</v>
      </c>
      <c r="W31" s="83">
        <v>0</v>
      </c>
    </row>
    <row r="32" spans="2:23" ht="12.75">
      <c r="B32" s="21" t="s">
        <v>55</v>
      </c>
      <c r="C32" s="21">
        <v>17</v>
      </c>
      <c r="D32" s="21">
        <v>17</v>
      </c>
      <c r="E32" s="83">
        <v>1123740</v>
      </c>
      <c r="F32" s="84">
        <f t="shared" si="4"/>
        <v>0.0003481126079511644</v>
      </c>
      <c r="G32" s="84">
        <f t="shared" si="5"/>
        <v>0.0027039343999633566</v>
      </c>
      <c r="H32" s="50">
        <v>26</v>
      </c>
      <c r="I32" s="21">
        <v>17</v>
      </c>
      <c r="J32" s="50">
        <v>21</v>
      </c>
      <c r="K32" s="83">
        <v>1123740</v>
      </c>
      <c r="L32" s="83"/>
      <c r="M32" s="83"/>
      <c r="N32" s="83"/>
      <c r="O32" s="21">
        <v>0</v>
      </c>
      <c r="P32" s="21">
        <v>0</v>
      </c>
      <c r="Q32" s="83">
        <v>0</v>
      </c>
      <c r="R32" s="21">
        <v>0</v>
      </c>
      <c r="S32" s="21">
        <v>0</v>
      </c>
      <c r="T32" s="83">
        <v>0</v>
      </c>
      <c r="U32" s="21">
        <v>0</v>
      </c>
      <c r="V32" s="21">
        <v>0</v>
      </c>
      <c r="W32" s="83">
        <v>0</v>
      </c>
    </row>
    <row r="33" spans="2:23" ht="12.75">
      <c r="B33" s="21" t="s">
        <v>67</v>
      </c>
      <c r="C33" s="21">
        <v>14</v>
      </c>
      <c r="D33" s="21">
        <v>14</v>
      </c>
      <c r="E33" s="83">
        <v>1348410</v>
      </c>
      <c r="F33" s="84">
        <f t="shared" si="4"/>
        <v>0.00041771096667149834</v>
      </c>
      <c r="G33" s="84">
        <f t="shared" si="5"/>
        <v>0.0032445335969660148</v>
      </c>
      <c r="H33" s="50">
        <v>23</v>
      </c>
      <c r="I33" s="21">
        <v>14</v>
      </c>
      <c r="J33" s="50">
        <v>23</v>
      </c>
      <c r="K33" s="83">
        <v>1348410</v>
      </c>
      <c r="L33" s="83"/>
      <c r="M33" s="83"/>
      <c r="N33" s="83"/>
      <c r="O33" s="21">
        <v>0</v>
      </c>
      <c r="P33" s="21">
        <v>0</v>
      </c>
      <c r="Q33" s="83">
        <v>0</v>
      </c>
      <c r="R33" s="21">
        <v>0</v>
      </c>
      <c r="S33" s="21">
        <v>0</v>
      </c>
      <c r="T33" s="83">
        <v>0</v>
      </c>
      <c r="U33" s="21">
        <v>0</v>
      </c>
      <c r="V33" s="21">
        <v>0</v>
      </c>
      <c r="W33" s="83">
        <v>0</v>
      </c>
    </row>
    <row r="34" spans="2:23" ht="12.75">
      <c r="B34" s="21" t="s">
        <v>79</v>
      </c>
      <c r="C34" s="21">
        <v>2</v>
      </c>
      <c r="D34" s="21">
        <v>2</v>
      </c>
      <c r="E34" s="83">
        <v>180000</v>
      </c>
      <c r="F34" s="84">
        <f t="shared" si="4"/>
        <v>5.576046899746346E-05</v>
      </c>
      <c r="G34" s="84">
        <f t="shared" si="5"/>
        <v>0.0004331145923375551</v>
      </c>
      <c r="H34" s="50">
        <v>50</v>
      </c>
      <c r="I34" s="21">
        <v>2</v>
      </c>
      <c r="J34" s="50">
        <v>48</v>
      </c>
      <c r="K34" s="83">
        <v>180000</v>
      </c>
      <c r="L34" s="83"/>
      <c r="M34" s="83"/>
      <c r="N34" s="83"/>
      <c r="O34" s="21">
        <v>0</v>
      </c>
      <c r="P34" s="21">
        <v>0</v>
      </c>
      <c r="Q34" s="83">
        <v>0</v>
      </c>
      <c r="R34" s="21">
        <v>0</v>
      </c>
      <c r="S34" s="21">
        <v>0</v>
      </c>
      <c r="T34" s="83">
        <v>0</v>
      </c>
      <c r="U34" s="21">
        <v>0</v>
      </c>
      <c r="V34" s="21">
        <v>0</v>
      </c>
      <c r="W34" s="83">
        <v>0</v>
      </c>
    </row>
    <row r="35" spans="2:23" ht="12.75">
      <c r="B35" s="21" t="s">
        <v>44</v>
      </c>
      <c r="C35" s="21">
        <v>196</v>
      </c>
      <c r="D35" s="21">
        <v>196</v>
      </c>
      <c r="E35" s="83">
        <v>17541618</v>
      </c>
      <c r="F35" s="84">
        <f t="shared" si="4"/>
        <v>0.0054340491480797054</v>
      </c>
      <c r="G35" s="84">
        <f t="shared" si="5"/>
        <v>0.04220850405006177</v>
      </c>
      <c r="H35" s="50">
        <v>8</v>
      </c>
      <c r="I35" s="21">
        <v>196</v>
      </c>
      <c r="J35" s="50">
        <v>5</v>
      </c>
      <c r="K35" s="83">
        <v>17541618</v>
      </c>
      <c r="L35" s="83"/>
      <c r="M35" s="83"/>
      <c r="N35" s="83"/>
      <c r="O35" s="21">
        <v>0</v>
      </c>
      <c r="P35" s="21">
        <v>0</v>
      </c>
      <c r="Q35" s="83">
        <v>0</v>
      </c>
      <c r="R35" s="21">
        <v>0</v>
      </c>
      <c r="S35" s="21">
        <v>0</v>
      </c>
      <c r="T35" s="83">
        <v>0</v>
      </c>
      <c r="U35" s="21">
        <v>0</v>
      </c>
      <c r="V35" s="21">
        <v>0</v>
      </c>
      <c r="W35" s="83">
        <v>0</v>
      </c>
    </row>
    <row r="36" spans="2:23" ht="12.75">
      <c r="B36" s="21" t="s">
        <v>76</v>
      </c>
      <c r="C36" s="21">
        <v>204</v>
      </c>
      <c r="D36" s="21">
        <v>414</v>
      </c>
      <c r="E36" s="83">
        <v>19551546</v>
      </c>
      <c r="F36" s="84">
        <f t="shared" si="4"/>
        <v>0.006056685414363782</v>
      </c>
      <c r="G36" s="84">
        <f t="shared" si="5"/>
        <v>0.04704477708532753</v>
      </c>
      <c r="H36" s="50">
        <v>5</v>
      </c>
      <c r="I36" s="21">
        <v>176</v>
      </c>
      <c r="J36" s="50">
        <v>7</v>
      </c>
      <c r="K36" s="83">
        <v>10960765</v>
      </c>
      <c r="L36" s="21">
        <f>(O36+R36+U36)</f>
        <v>28</v>
      </c>
      <c r="M36" s="21">
        <f>(P36+S36+V36)</f>
        <v>238</v>
      </c>
      <c r="N36" s="83">
        <f>(Q36+T36+W36)</f>
        <v>8590781</v>
      </c>
      <c r="O36" s="21">
        <v>0</v>
      </c>
      <c r="P36" s="21">
        <v>0</v>
      </c>
      <c r="Q36" s="83">
        <v>0</v>
      </c>
      <c r="R36" s="21">
        <v>0</v>
      </c>
      <c r="S36" s="21">
        <v>0</v>
      </c>
      <c r="T36" s="83">
        <v>0</v>
      </c>
      <c r="U36" s="21">
        <v>28</v>
      </c>
      <c r="V36" s="21">
        <v>238</v>
      </c>
      <c r="W36" s="83">
        <v>8590781</v>
      </c>
    </row>
    <row r="37" spans="2:23" ht="12.75">
      <c r="B37" s="21" t="s">
        <v>83</v>
      </c>
      <c r="C37" s="21">
        <v>22</v>
      </c>
      <c r="D37" s="21">
        <v>22</v>
      </c>
      <c r="E37" s="83">
        <v>2168801</v>
      </c>
      <c r="F37" s="84">
        <f t="shared" si="4"/>
        <v>0.0006718520051231542</v>
      </c>
      <c r="G37" s="84">
        <f t="shared" si="5"/>
        <v>0.005218552005423789</v>
      </c>
      <c r="H37" s="50">
        <v>19</v>
      </c>
      <c r="I37" s="21">
        <v>22</v>
      </c>
      <c r="J37" s="50">
        <v>19</v>
      </c>
      <c r="K37" s="83">
        <v>2168801</v>
      </c>
      <c r="L37" s="83"/>
      <c r="M37" s="83"/>
      <c r="N37" s="83"/>
      <c r="O37" s="21">
        <v>0</v>
      </c>
      <c r="P37" s="21">
        <v>0</v>
      </c>
      <c r="Q37" s="83">
        <v>0</v>
      </c>
      <c r="R37" s="21">
        <v>0</v>
      </c>
      <c r="S37" s="21">
        <v>0</v>
      </c>
      <c r="T37" s="83">
        <v>0</v>
      </c>
      <c r="U37" s="21">
        <v>0</v>
      </c>
      <c r="V37" s="21">
        <v>0</v>
      </c>
      <c r="W37" s="83">
        <v>0</v>
      </c>
    </row>
    <row r="38" spans="2:23" ht="12.75">
      <c r="B38" s="21" t="s">
        <v>68</v>
      </c>
      <c r="C38" s="21">
        <v>1</v>
      </c>
      <c r="D38" s="21">
        <v>1</v>
      </c>
      <c r="E38" s="83">
        <v>39000</v>
      </c>
      <c r="F38" s="84">
        <f t="shared" si="4"/>
        <v>1.2081434949450417E-05</v>
      </c>
      <c r="G38" s="84">
        <f t="shared" si="5"/>
        <v>9.384149500647027E-05</v>
      </c>
      <c r="H38" s="50">
        <v>59</v>
      </c>
      <c r="I38" s="21">
        <v>1</v>
      </c>
      <c r="J38" s="50">
        <v>54</v>
      </c>
      <c r="K38" s="83">
        <v>39000</v>
      </c>
      <c r="L38" s="83"/>
      <c r="M38" s="83"/>
      <c r="N38" s="83"/>
      <c r="O38" s="21">
        <v>0</v>
      </c>
      <c r="P38" s="21">
        <v>0</v>
      </c>
      <c r="Q38" s="83">
        <v>0</v>
      </c>
      <c r="R38" s="21">
        <v>0</v>
      </c>
      <c r="S38" s="21">
        <v>0</v>
      </c>
      <c r="T38" s="83">
        <v>0</v>
      </c>
      <c r="U38" s="21">
        <v>0</v>
      </c>
      <c r="V38" s="21">
        <v>0</v>
      </c>
      <c r="W38" s="83">
        <v>0</v>
      </c>
    </row>
    <row r="39" spans="2:23" ht="12.75">
      <c r="B39" s="21" t="s">
        <v>21</v>
      </c>
      <c r="C39" s="21">
        <v>531</v>
      </c>
      <c r="D39" s="21">
        <v>542</v>
      </c>
      <c r="E39" s="83">
        <v>51917168</v>
      </c>
      <c r="F39" s="84">
        <f t="shared" si="4"/>
        <v>0.016082920203889454</v>
      </c>
      <c r="G39" s="84">
        <f t="shared" si="5"/>
        <v>0.12492268363133534</v>
      </c>
      <c r="H39" s="50">
        <v>3</v>
      </c>
      <c r="I39" s="21">
        <v>530</v>
      </c>
      <c r="J39" s="50">
        <v>1</v>
      </c>
      <c r="K39" s="83">
        <v>51203817</v>
      </c>
      <c r="L39" s="21">
        <f aca="true" t="shared" si="6" ref="L39:N40">(O39+R39+U39)</f>
        <v>1</v>
      </c>
      <c r="M39" s="21">
        <f t="shared" si="6"/>
        <v>12</v>
      </c>
      <c r="N39" s="83">
        <f t="shared" si="6"/>
        <v>713351</v>
      </c>
      <c r="O39" s="21">
        <v>0</v>
      </c>
      <c r="P39" s="21">
        <v>0</v>
      </c>
      <c r="Q39" s="83">
        <v>0</v>
      </c>
      <c r="R39" s="21">
        <v>0</v>
      </c>
      <c r="S39" s="21">
        <v>0</v>
      </c>
      <c r="T39" s="83">
        <v>0</v>
      </c>
      <c r="U39" s="21">
        <v>1</v>
      </c>
      <c r="V39" s="21">
        <v>12</v>
      </c>
      <c r="W39" s="83">
        <v>713351</v>
      </c>
    </row>
    <row r="40" spans="2:23" ht="12.75">
      <c r="B40" s="21" t="s">
        <v>22</v>
      </c>
      <c r="C40" s="21">
        <v>4</v>
      </c>
      <c r="D40" s="21">
        <v>10</v>
      </c>
      <c r="E40" s="83">
        <v>416000</v>
      </c>
      <c r="F40" s="84">
        <f t="shared" si="4"/>
        <v>0.00012886863946080443</v>
      </c>
      <c r="G40" s="84">
        <f t="shared" si="5"/>
        <v>0.001000975946735683</v>
      </c>
      <c r="H40" s="50">
        <v>37</v>
      </c>
      <c r="I40" s="21">
        <v>3</v>
      </c>
      <c r="J40" s="50">
        <v>43</v>
      </c>
      <c r="K40" s="83">
        <v>291000</v>
      </c>
      <c r="L40" s="21">
        <f t="shared" si="6"/>
        <v>1</v>
      </c>
      <c r="M40" s="21">
        <f t="shared" si="6"/>
        <v>7</v>
      </c>
      <c r="N40" s="83">
        <f t="shared" si="6"/>
        <v>125000</v>
      </c>
      <c r="O40" s="21">
        <v>0</v>
      </c>
      <c r="P40" s="21">
        <v>0</v>
      </c>
      <c r="Q40" s="83">
        <v>0</v>
      </c>
      <c r="R40" s="21">
        <v>0</v>
      </c>
      <c r="S40" s="21">
        <v>0</v>
      </c>
      <c r="T40" s="83">
        <v>0</v>
      </c>
      <c r="U40" s="21">
        <v>1</v>
      </c>
      <c r="V40" s="21">
        <v>7</v>
      </c>
      <c r="W40" s="83">
        <v>125000</v>
      </c>
    </row>
    <row r="41" spans="2:23" ht="12.75">
      <c r="B41" s="21" t="s">
        <v>23</v>
      </c>
      <c r="C41" s="21">
        <v>15</v>
      </c>
      <c r="D41" s="21">
        <v>15</v>
      </c>
      <c r="E41" s="83">
        <v>1029567</v>
      </c>
      <c r="F41" s="84">
        <f t="shared" si="4"/>
        <v>0.00031893965991284146</v>
      </c>
      <c r="G41" s="84">
        <f t="shared" si="5"/>
        <v>0.0024773360638288867</v>
      </c>
      <c r="H41" s="50">
        <v>29</v>
      </c>
      <c r="I41" s="21">
        <v>15</v>
      </c>
      <c r="J41" s="50">
        <v>22</v>
      </c>
      <c r="K41" s="83">
        <v>1029567</v>
      </c>
      <c r="L41" s="83"/>
      <c r="M41" s="83"/>
      <c r="N41" s="83"/>
      <c r="O41" s="21">
        <v>0</v>
      </c>
      <c r="P41" s="21">
        <v>0</v>
      </c>
      <c r="Q41" s="83">
        <v>0</v>
      </c>
      <c r="R41" s="21">
        <v>0</v>
      </c>
      <c r="S41" s="21">
        <v>0</v>
      </c>
      <c r="T41" s="83">
        <v>0</v>
      </c>
      <c r="U41" s="21">
        <v>0</v>
      </c>
      <c r="V41" s="21">
        <v>0</v>
      </c>
      <c r="W41" s="83">
        <v>0</v>
      </c>
    </row>
    <row r="42" spans="2:23" ht="12.75">
      <c r="B42" s="21" t="s">
        <v>37</v>
      </c>
      <c r="C42" s="21">
        <v>0</v>
      </c>
      <c r="D42" s="21">
        <v>0</v>
      </c>
      <c r="E42" s="83">
        <v>0</v>
      </c>
      <c r="F42" s="11"/>
      <c r="G42" s="21"/>
      <c r="H42" s="50"/>
      <c r="I42" s="21">
        <v>0</v>
      </c>
      <c r="J42" s="11"/>
      <c r="K42" s="83">
        <v>0</v>
      </c>
      <c r="L42" s="83"/>
      <c r="M42" s="83"/>
      <c r="N42" s="83"/>
      <c r="O42" s="21">
        <v>0</v>
      </c>
      <c r="P42" s="21">
        <v>0</v>
      </c>
      <c r="Q42" s="83">
        <v>0</v>
      </c>
      <c r="R42" s="21">
        <v>0</v>
      </c>
      <c r="S42" s="21">
        <v>0</v>
      </c>
      <c r="T42" s="83">
        <v>0</v>
      </c>
      <c r="U42" s="21">
        <v>0</v>
      </c>
      <c r="V42" s="21">
        <v>0</v>
      </c>
      <c r="W42" s="83">
        <v>0</v>
      </c>
    </row>
    <row r="43" spans="2:23" ht="12.75">
      <c r="B43" s="21" t="s">
        <v>24</v>
      </c>
      <c r="C43" s="21">
        <v>402</v>
      </c>
      <c r="D43" s="21">
        <v>572</v>
      </c>
      <c r="E43" s="83">
        <v>57276626</v>
      </c>
      <c r="F43" s="84">
        <f>(E43/E$11)</f>
        <v>0.017743175157512833</v>
      </c>
      <c r="G43" s="84">
        <f>(E43/E$13)</f>
        <v>0.1378185695581145</v>
      </c>
      <c r="H43" s="50">
        <v>2</v>
      </c>
      <c r="I43" s="21">
        <v>375</v>
      </c>
      <c r="J43" s="50">
        <v>3</v>
      </c>
      <c r="K43" s="83">
        <v>44633513</v>
      </c>
      <c r="L43" s="21">
        <f>(O43+R43+U43)</f>
        <v>27</v>
      </c>
      <c r="M43" s="21">
        <f>(P43+S43+V43)</f>
        <v>197</v>
      </c>
      <c r="N43" s="83">
        <f>(Q43+T43+W43)</f>
        <v>12643113</v>
      </c>
      <c r="O43" s="21">
        <v>22</v>
      </c>
      <c r="P43" s="21">
        <v>44</v>
      </c>
      <c r="Q43" s="83">
        <v>2100000</v>
      </c>
      <c r="R43" s="21">
        <v>0</v>
      </c>
      <c r="S43" s="21">
        <v>0</v>
      </c>
      <c r="T43" s="83">
        <v>0</v>
      </c>
      <c r="U43" s="21">
        <v>5</v>
      </c>
      <c r="V43" s="21">
        <v>153</v>
      </c>
      <c r="W43" s="83">
        <v>10543113</v>
      </c>
    </row>
    <row r="44" spans="2:23" ht="12.75">
      <c r="B44" s="21" t="s">
        <v>86</v>
      </c>
      <c r="C44" s="21">
        <v>4</v>
      </c>
      <c r="D44" s="21">
        <v>4</v>
      </c>
      <c r="E44" s="83">
        <v>512420</v>
      </c>
      <c r="F44" s="84">
        <f>(E44/E$11)</f>
        <v>0.0001587376640204457</v>
      </c>
      <c r="G44" s="84">
        <f>(E44/E$13)</f>
        <v>0.0012329809966978333</v>
      </c>
      <c r="H44" s="50">
        <v>35</v>
      </c>
      <c r="I44" s="21">
        <v>4</v>
      </c>
      <c r="J44" s="50">
        <v>36</v>
      </c>
      <c r="K44" s="83">
        <v>512420</v>
      </c>
      <c r="L44" s="83"/>
      <c r="M44" s="83"/>
      <c r="N44" s="83"/>
      <c r="O44" s="21">
        <v>0</v>
      </c>
      <c r="P44" s="21">
        <v>0</v>
      </c>
      <c r="Q44" s="83">
        <v>0</v>
      </c>
      <c r="R44" s="21">
        <v>0</v>
      </c>
      <c r="S44" s="21">
        <v>0</v>
      </c>
      <c r="T44" s="83">
        <v>0</v>
      </c>
      <c r="U44" s="21">
        <v>0</v>
      </c>
      <c r="V44" s="21">
        <v>0</v>
      </c>
      <c r="W44" s="83">
        <v>0</v>
      </c>
    </row>
    <row r="45" spans="2:23" ht="12.75">
      <c r="B45" s="21" t="s">
        <v>69</v>
      </c>
      <c r="C45" s="21">
        <v>0</v>
      </c>
      <c r="D45" s="21">
        <v>0</v>
      </c>
      <c r="E45" s="83">
        <v>0</v>
      </c>
      <c r="F45" s="11"/>
      <c r="G45" s="21"/>
      <c r="H45" s="50"/>
      <c r="I45" s="21">
        <v>0</v>
      </c>
      <c r="J45" s="11"/>
      <c r="K45" s="83">
        <v>0</v>
      </c>
      <c r="L45" s="83"/>
      <c r="M45" s="83"/>
      <c r="N45" s="83"/>
      <c r="O45" s="21">
        <v>0</v>
      </c>
      <c r="P45" s="21">
        <v>0</v>
      </c>
      <c r="Q45" s="83">
        <v>0</v>
      </c>
      <c r="R45" s="21">
        <v>0</v>
      </c>
      <c r="S45" s="21">
        <v>0</v>
      </c>
      <c r="T45" s="83">
        <v>0</v>
      </c>
      <c r="U45" s="21">
        <v>0</v>
      </c>
      <c r="V45" s="21">
        <v>0</v>
      </c>
      <c r="W45" s="83">
        <v>0</v>
      </c>
    </row>
    <row r="46" spans="2:23" ht="12.75">
      <c r="B46" s="21" t="s">
        <v>70</v>
      </c>
      <c r="C46" s="21">
        <v>8</v>
      </c>
      <c r="D46" s="21">
        <v>8</v>
      </c>
      <c r="E46" s="83">
        <v>530000</v>
      </c>
      <c r="F46" s="84">
        <f>(E46/E$11)</f>
        <v>0.00016418360315919797</v>
      </c>
      <c r="G46" s="84">
        <f>(E46/E$13)</f>
        <v>0.0012752818552161345</v>
      </c>
      <c r="H46" s="50">
        <v>34</v>
      </c>
      <c r="I46" s="21">
        <v>8</v>
      </c>
      <c r="J46" s="50">
        <v>32</v>
      </c>
      <c r="K46" s="83">
        <v>530000</v>
      </c>
      <c r="L46" s="83"/>
      <c r="M46" s="83"/>
      <c r="N46" s="83"/>
      <c r="O46" s="21">
        <v>0</v>
      </c>
      <c r="P46" s="21">
        <v>0</v>
      </c>
      <c r="Q46" s="83">
        <v>0</v>
      </c>
      <c r="R46" s="21">
        <v>0</v>
      </c>
      <c r="S46" s="21">
        <v>0</v>
      </c>
      <c r="T46" s="83">
        <v>0</v>
      </c>
      <c r="U46" s="21">
        <v>0</v>
      </c>
      <c r="V46" s="21">
        <v>0</v>
      </c>
      <c r="W46" s="83">
        <v>0</v>
      </c>
    </row>
    <row r="47" spans="2:23" ht="12.75">
      <c r="B47" s="21" t="s">
        <v>25</v>
      </c>
      <c r="C47" s="21">
        <v>100</v>
      </c>
      <c r="D47" s="21">
        <v>228</v>
      </c>
      <c r="E47" s="83">
        <v>8643545</v>
      </c>
      <c r="F47" s="84">
        <f>(E47/E$11)</f>
        <v>0.0026776006833371126</v>
      </c>
      <c r="G47" s="84">
        <f>(E47/E$13)</f>
        <v>0.020798030383479514</v>
      </c>
      <c r="H47" s="50">
        <v>14</v>
      </c>
      <c r="I47" s="21">
        <v>94</v>
      </c>
      <c r="J47" s="50">
        <v>9</v>
      </c>
      <c r="K47" s="83">
        <v>5323545</v>
      </c>
      <c r="L47" s="21">
        <f>(O47+R47+U47)</f>
        <v>6</v>
      </c>
      <c r="M47" s="21">
        <f>(P47+S47+V47)</f>
        <v>134</v>
      </c>
      <c r="N47" s="83">
        <f>(Q47+T47+W47)</f>
        <v>3320000</v>
      </c>
      <c r="O47" s="21">
        <v>1</v>
      </c>
      <c r="P47" s="21">
        <v>2</v>
      </c>
      <c r="Q47" s="83">
        <v>80000</v>
      </c>
      <c r="R47" s="21">
        <v>0</v>
      </c>
      <c r="S47" s="21">
        <v>0</v>
      </c>
      <c r="T47" s="83">
        <v>0</v>
      </c>
      <c r="U47" s="21">
        <v>5</v>
      </c>
      <c r="V47" s="21">
        <v>132</v>
      </c>
      <c r="W47" s="83">
        <v>3240000</v>
      </c>
    </row>
    <row r="48" spans="2:23" ht="12.75">
      <c r="B48" s="21" t="s">
        <v>50</v>
      </c>
      <c r="C48" s="21">
        <v>5</v>
      </c>
      <c r="D48" s="21">
        <v>5</v>
      </c>
      <c r="E48" s="83">
        <v>319000</v>
      </c>
      <c r="F48" s="84">
        <f>(E48/E$11)</f>
        <v>9.881994227883802E-05</v>
      </c>
      <c r="G48" s="84">
        <f>(E48/E$13)</f>
        <v>0.0007675753053093337</v>
      </c>
      <c r="H48" s="50">
        <v>41</v>
      </c>
      <c r="I48" s="21">
        <v>5</v>
      </c>
      <c r="J48" s="50">
        <v>35</v>
      </c>
      <c r="K48" s="83">
        <v>319000</v>
      </c>
      <c r="L48" s="83"/>
      <c r="M48" s="83"/>
      <c r="N48" s="83"/>
      <c r="O48" s="21">
        <v>0</v>
      </c>
      <c r="P48" s="21">
        <v>0</v>
      </c>
      <c r="Q48" s="83">
        <v>0</v>
      </c>
      <c r="R48" s="21">
        <v>0</v>
      </c>
      <c r="S48" s="21">
        <v>0</v>
      </c>
      <c r="T48" s="83">
        <v>0</v>
      </c>
      <c r="U48" s="21">
        <v>0</v>
      </c>
      <c r="V48" s="21">
        <v>0</v>
      </c>
      <c r="W48" s="83">
        <v>0</v>
      </c>
    </row>
    <row r="49" spans="2:23" ht="12.75">
      <c r="B49" s="21" t="s">
        <v>26</v>
      </c>
      <c r="C49" s="21">
        <v>19</v>
      </c>
      <c r="D49" s="21">
        <v>19</v>
      </c>
      <c r="E49" s="83">
        <v>1734944</v>
      </c>
      <c r="F49" s="84">
        <f>(E49/E$11)</f>
        <v>0.000537451617357418</v>
      </c>
      <c r="G49" s="84">
        <f>(E49/E$13)</f>
        <v>0.00417460868493604</v>
      </c>
      <c r="H49" s="50">
        <v>20</v>
      </c>
      <c r="I49" s="21">
        <v>19</v>
      </c>
      <c r="J49" s="50">
        <v>20</v>
      </c>
      <c r="K49" s="83">
        <v>1734944</v>
      </c>
      <c r="L49" s="83"/>
      <c r="M49" s="83"/>
      <c r="N49" s="83"/>
      <c r="O49" s="21">
        <v>0</v>
      </c>
      <c r="P49" s="21">
        <v>0</v>
      </c>
      <c r="Q49" s="83">
        <v>0</v>
      </c>
      <c r="R49" s="21">
        <v>0</v>
      </c>
      <c r="S49" s="21">
        <v>0</v>
      </c>
      <c r="T49" s="83">
        <v>0</v>
      </c>
      <c r="U49" s="21">
        <v>0</v>
      </c>
      <c r="V49" s="21">
        <v>0</v>
      </c>
      <c r="W49" s="83">
        <v>0</v>
      </c>
    </row>
    <row r="50" spans="2:23" ht="12.75">
      <c r="B50" s="21" t="s">
        <v>56</v>
      </c>
      <c r="C50" s="21">
        <v>12</v>
      </c>
      <c r="D50" s="21">
        <v>12</v>
      </c>
      <c r="E50" s="83">
        <v>900000</v>
      </c>
      <c r="F50" s="84">
        <f>(E50/E$11)</f>
        <v>0.0002788023449873173</v>
      </c>
      <c r="G50" s="84">
        <f>(E50/E$13)</f>
        <v>0.0021655729616877756</v>
      </c>
      <c r="H50" s="50">
        <v>30</v>
      </c>
      <c r="I50" s="21">
        <v>12</v>
      </c>
      <c r="J50" s="50">
        <v>25</v>
      </c>
      <c r="K50" s="83">
        <v>900000</v>
      </c>
      <c r="L50" s="83"/>
      <c r="M50" s="83"/>
      <c r="N50" s="83"/>
      <c r="O50" s="21">
        <v>0</v>
      </c>
      <c r="P50" s="21">
        <v>0</v>
      </c>
      <c r="Q50" s="83">
        <v>0</v>
      </c>
      <c r="R50" s="21">
        <v>0</v>
      </c>
      <c r="S50" s="21">
        <v>0</v>
      </c>
      <c r="T50" s="83">
        <v>0</v>
      </c>
      <c r="U50" s="21">
        <v>0</v>
      </c>
      <c r="V50" s="21">
        <v>0</v>
      </c>
      <c r="W50" s="83">
        <v>0</v>
      </c>
    </row>
    <row r="51" spans="2:23" ht="12.75">
      <c r="B51" s="21" t="s">
        <v>71</v>
      </c>
      <c r="C51" s="21">
        <v>0</v>
      </c>
      <c r="D51" s="21">
        <v>0</v>
      </c>
      <c r="E51" s="83">
        <v>0</v>
      </c>
      <c r="F51" s="11"/>
      <c r="G51" s="21"/>
      <c r="H51" s="50"/>
      <c r="I51" s="21">
        <v>0</v>
      </c>
      <c r="J51" s="11"/>
      <c r="K51" s="83">
        <v>0</v>
      </c>
      <c r="L51" s="83"/>
      <c r="M51" s="83"/>
      <c r="N51" s="83"/>
      <c r="O51" s="21">
        <v>0</v>
      </c>
      <c r="P51" s="21">
        <v>0</v>
      </c>
      <c r="Q51" s="83">
        <v>0</v>
      </c>
      <c r="R51" s="21">
        <v>0</v>
      </c>
      <c r="S51" s="21">
        <v>0</v>
      </c>
      <c r="T51" s="83">
        <v>0</v>
      </c>
      <c r="U51" s="21">
        <v>0</v>
      </c>
      <c r="V51" s="21">
        <v>0</v>
      </c>
      <c r="W51" s="83">
        <v>0</v>
      </c>
    </row>
    <row r="52" spans="2:23" ht="12.75">
      <c r="B52" s="21" t="s">
        <v>80</v>
      </c>
      <c r="C52" s="21">
        <v>4</v>
      </c>
      <c r="D52" s="21">
        <v>4</v>
      </c>
      <c r="E52" s="83">
        <v>245000</v>
      </c>
      <c r="F52" s="84">
        <f aca="true" t="shared" si="7" ref="F52:F58">(E52/E$11)</f>
        <v>7.589619391321416E-05</v>
      </c>
      <c r="G52" s="84">
        <f aca="true" t="shared" si="8" ref="G52:G58">(E52/E$13)</f>
        <v>0.0005895170840150056</v>
      </c>
      <c r="H52" s="50">
        <v>44</v>
      </c>
      <c r="I52" s="21">
        <v>4</v>
      </c>
      <c r="J52" s="50">
        <v>36</v>
      </c>
      <c r="K52" s="83">
        <v>245000</v>
      </c>
      <c r="L52" s="83"/>
      <c r="M52" s="83"/>
      <c r="N52" s="83"/>
      <c r="O52" s="21">
        <v>0</v>
      </c>
      <c r="P52" s="21">
        <v>0</v>
      </c>
      <c r="Q52" s="83">
        <v>0</v>
      </c>
      <c r="R52" s="21">
        <v>0</v>
      </c>
      <c r="S52" s="21">
        <v>0</v>
      </c>
      <c r="T52" s="83">
        <v>0</v>
      </c>
      <c r="U52" s="21">
        <v>0</v>
      </c>
      <c r="V52" s="21">
        <v>0</v>
      </c>
      <c r="W52" s="83">
        <v>0</v>
      </c>
    </row>
    <row r="53" spans="2:23" ht="12.75">
      <c r="B53" s="21" t="s">
        <v>77</v>
      </c>
      <c r="C53" s="21">
        <v>2</v>
      </c>
      <c r="D53" s="21">
        <v>2</v>
      </c>
      <c r="E53" s="83">
        <v>150000</v>
      </c>
      <c r="F53" s="84">
        <f t="shared" si="7"/>
        <v>4.646705749788622E-05</v>
      </c>
      <c r="G53" s="84">
        <f t="shared" si="8"/>
        <v>0.0003609288269479626</v>
      </c>
      <c r="H53" s="50">
        <v>52</v>
      </c>
      <c r="I53" s="21">
        <v>2</v>
      </c>
      <c r="J53" s="50">
        <v>48</v>
      </c>
      <c r="K53" s="83">
        <v>150000</v>
      </c>
      <c r="L53" s="83"/>
      <c r="M53" s="83"/>
      <c r="N53" s="83"/>
      <c r="O53" s="21">
        <v>0</v>
      </c>
      <c r="P53" s="21">
        <v>0</v>
      </c>
      <c r="Q53" s="83">
        <v>0</v>
      </c>
      <c r="R53" s="21">
        <v>0</v>
      </c>
      <c r="S53" s="21">
        <v>0</v>
      </c>
      <c r="T53" s="83">
        <v>0</v>
      </c>
      <c r="U53" s="21">
        <v>0</v>
      </c>
      <c r="V53" s="21">
        <v>0</v>
      </c>
      <c r="W53" s="83">
        <v>0</v>
      </c>
    </row>
    <row r="54" spans="2:23" ht="12.75">
      <c r="B54" s="21" t="s">
        <v>51</v>
      </c>
      <c r="C54" s="21">
        <v>11</v>
      </c>
      <c r="D54" s="21">
        <v>11</v>
      </c>
      <c r="E54" s="83">
        <v>1335353</v>
      </c>
      <c r="F54" s="84">
        <f t="shared" si="7"/>
        <v>0.000413666164206499</v>
      </c>
      <c r="G54" s="84">
        <f t="shared" si="8"/>
        <v>0.0032131159456762846</v>
      </c>
      <c r="H54" s="50">
        <v>24</v>
      </c>
      <c r="I54" s="21">
        <v>11</v>
      </c>
      <c r="J54" s="50">
        <v>28</v>
      </c>
      <c r="K54" s="83">
        <v>1335353</v>
      </c>
      <c r="L54" s="83"/>
      <c r="M54" s="83"/>
      <c r="N54" s="83"/>
      <c r="O54" s="21">
        <v>0</v>
      </c>
      <c r="P54" s="21">
        <v>0</v>
      </c>
      <c r="Q54" s="83">
        <v>0</v>
      </c>
      <c r="R54" s="21">
        <v>0</v>
      </c>
      <c r="S54" s="21">
        <v>0</v>
      </c>
      <c r="T54" s="83">
        <v>0</v>
      </c>
      <c r="U54" s="21">
        <v>0</v>
      </c>
      <c r="V54" s="21">
        <v>0</v>
      </c>
      <c r="W54" s="83">
        <v>0</v>
      </c>
    </row>
    <row r="55" spans="2:23" ht="12.75">
      <c r="B55" s="21" t="s">
        <v>78</v>
      </c>
      <c r="C55" s="21">
        <v>79</v>
      </c>
      <c r="D55" s="21">
        <v>79</v>
      </c>
      <c r="E55" s="83">
        <v>13737962</v>
      </c>
      <c r="F55" s="84">
        <f t="shared" si="7"/>
        <v>0.004255751134385173</v>
      </c>
      <c r="G55" s="84">
        <f t="shared" si="8"/>
        <v>0.03305617672877124</v>
      </c>
      <c r="H55" s="50">
        <v>11</v>
      </c>
      <c r="I55" s="21">
        <v>79</v>
      </c>
      <c r="J55" s="50">
        <v>12</v>
      </c>
      <c r="K55" s="83">
        <v>13737962</v>
      </c>
      <c r="L55" s="83"/>
      <c r="M55" s="83"/>
      <c r="N55" s="83"/>
      <c r="O55" s="21">
        <v>0</v>
      </c>
      <c r="P55" s="21">
        <v>0</v>
      </c>
      <c r="Q55" s="83">
        <v>0</v>
      </c>
      <c r="R55" s="21">
        <v>0</v>
      </c>
      <c r="S55" s="21">
        <v>0</v>
      </c>
      <c r="T55" s="83">
        <v>0</v>
      </c>
      <c r="U55" s="21">
        <v>0</v>
      </c>
      <c r="V55" s="21">
        <v>0</v>
      </c>
      <c r="W55" s="83">
        <v>0</v>
      </c>
    </row>
    <row r="56" spans="2:23" ht="12.75">
      <c r="B56" s="21" t="s">
        <v>27</v>
      </c>
      <c r="C56" s="21">
        <v>44</v>
      </c>
      <c r="D56" s="21">
        <v>44</v>
      </c>
      <c r="E56" s="83">
        <v>5082121</v>
      </c>
      <c r="F56" s="84">
        <f t="shared" si="7"/>
        <v>0.0015743413914547668</v>
      </c>
      <c r="G56" s="84">
        <f t="shared" si="8"/>
        <v>0.01222855980625071</v>
      </c>
      <c r="H56" s="50">
        <v>15</v>
      </c>
      <c r="I56" s="21">
        <v>44</v>
      </c>
      <c r="J56" s="50">
        <v>15</v>
      </c>
      <c r="K56" s="83">
        <v>5082121</v>
      </c>
      <c r="L56" s="83"/>
      <c r="M56" s="83"/>
      <c r="N56" s="83"/>
      <c r="O56" s="21">
        <v>0</v>
      </c>
      <c r="P56" s="21">
        <v>0</v>
      </c>
      <c r="Q56" s="83">
        <v>0</v>
      </c>
      <c r="R56" s="21">
        <v>0</v>
      </c>
      <c r="S56" s="21">
        <v>0</v>
      </c>
      <c r="T56" s="83">
        <v>0</v>
      </c>
      <c r="U56" s="21">
        <v>0</v>
      </c>
      <c r="V56" s="21">
        <v>0</v>
      </c>
      <c r="W56" s="83">
        <v>0</v>
      </c>
    </row>
    <row r="57" spans="2:23" ht="12.75">
      <c r="B57" s="21" t="s">
        <v>42</v>
      </c>
      <c r="C57" s="21">
        <v>12</v>
      </c>
      <c r="D57" s="21">
        <v>12</v>
      </c>
      <c r="E57" s="83">
        <v>1689800</v>
      </c>
      <c r="F57" s="84">
        <f t="shared" si="7"/>
        <v>0.0005234668917328542</v>
      </c>
      <c r="G57" s="84">
        <f t="shared" si="8"/>
        <v>0.004065983545177781</v>
      </c>
      <c r="H57" s="50">
        <v>21</v>
      </c>
      <c r="I57" s="21">
        <v>12</v>
      </c>
      <c r="J57" s="50">
        <v>25</v>
      </c>
      <c r="K57" s="83">
        <v>1689800</v>
      </c>
      <c r="L57" s="83"/>
      <c r="M57" s="83"/>
      <c r="N57" s="83"/>
      <c r="O57" s="21">
        <v>0</v>
      </c>
      <c r="P57" s="21">
        <v>0</v>
      </c>
      <c r="Q57" s="83">
        <v>0</v>
      </c>
      <c r="R57" s="21">
        <v>0</v>
      </c>
      <c r="S57" s="21">
        <v>0</v>
      </c>
      <c r="T57" s="83">
        <v>0</v>
      </c>
      <c r="U57" s="21">
        <v>0</v>
      </c>
      <c r="V57" s="21">
        <v>0</v>
      </c>
      <c r="W57" s="83">
        <v>0</v>
      </c>
    </row>
    <row r="58" spans="2:23" ht="12.75">
      <c r="B58" s="21" t="s">
        <v>62</v>
      </c>
      <c r="C58" s="21">
        <v>1</v>
      </c>
      <c r="D58" s="21">
        <v>1</v>
      </c>
      <c r="E58" s="83">
        <v>80000</v>
      </c>
      <c r="F58" s="84">
        <f t="shared" si="7"/>
        <v>2.4782430665539317E-05</v>
      </c>
      <c r="G58" s="84">
        <f t="shared" si="8"/>
        <v>0.0001924953743722467</v>
      </c>
      <c r="H58" s="50">
        <v>58</v>
      </c>
      <c r="I58" s="21">
        <v>1</v>
      </c>
      <c r="J58" s="50">
        <v>54</v>
      </c>
      <c r="K58" s="83">
        <v>80000</v>
      </c>
      <c r="L58" s="83"/>
      <c r="M58" s="83"/>
      <c r="N58" s="83"/>
      <c r="O58" s="21">
        <v>0</v>
      </c>
      <c r="P58" s="21">
        <v>0</v>
      </c>
      <c r="Q58" s="83">
        <v>0</v>
      </c>
      <c r="R58" s="21">
        <v>0</v>
      </c>
      <c r="S58" s="21">
        <v>0</v>
      </c>
      <c r="T58" s="83">
        <v>0</v>
      </c>
      <c r="U58" s="21">
        <v>0</v>
      </c>
      <c r="V58" s="21">
        <v>0</v>
      </c>
      <c r="W58" s="83">
        <v>0</v>
      </c>
    </row>
    <row r="59" spans="2:23" ht="12.75">
      <c r="B59" s="21" t="s">
        <v>63</v>
      </c>
      <c r="C59" s="21">
        <v>0</v>
      </c>
      <c r="D59" s="21">
        <v>0</v>
      </c>
      <c r="E59" s="83">
        <v>0</v>
      </c>
      <c r="F59" s="11"/>
      <c r="G59" s="21"/>
      <c r="H59" s="50"/>
      <c r="I59" s="21">
        <v>0</v>
      </c>
      <c r="J59" s="11"/>
      <c r="K59" s="83">
        <v>0</v>
      </c>
      <c r="L59" s="83"/>
      <c r="M59" s="83"/>
      <c r="N59" s="83"/>
      <c r="O59" s="21">
        <v>0</v>
      </c>
      <c r="P59" s="21">
        <v>0</v>
      </c>
      <c r="Q59" s="83">
        <v>0</v>
      </c>
      <c r="R59" s="21">
        <v>0</v>
      </c>
      <c r="S59" s="21">
        <v>0</v>
      </c>
      <c r="T59" s="83">
        <v>0</v>
      </c>
      <c r="U59" s="21">
        <v>0</v>
      </c>
      <c r="V59" s="21">
        <v>0</v>
      </c>
      <c r="W59" s="83">
        <v>0</v>
      </c>
    </row>
    <row r="60" spans="2:23" ht="12.75">
      <c r="B60" s="21" t="s">
        <v>72</v>
      </c>
      <c r="C60" s="21">
        <v>0</v>
      </c>
      <c r="D60" s="21">
        <v>0</v>
      </c>
      <c r="E60" s="83">
        <v>0</v>
      </c>
      <c r="F60" s="11"/>
      <c r="G60" s="21"/>
      <c r="H60" s="50"/>
      <c r="I60" s="21">
        <v>0</v>
      </c>
      <c r="J60" s="11"/>
      <c r="K60" s="83">
        <v>0</v>
      </c>
      <c r="L60" s="83"/>
      <c r="M60" s="83"/>
      <c r="N60" s="83"/>
      <c r="O60" s="21">
        <v>0</v>
      </c>
      <c r="P60" s="21">
        <v>0</v>
      </c>
      <c r="Q60" s="83">
        <v>0</v>
      </c>
      <c r="R60" s="21">
        <v>0</v>
      </c>
      <c r="S60" s="21">
        <v>0</v>
      </c>
      <c r="T60" s="83">
        <v>0</v>
      </c>
      <c r="U60" s="21">
        <v>0</v>
      </c>
      <c r="V60" s="21">
        <v>0</v>
      </c>
      <c r="W60" s="83">
        <v>0</v>
      </c>
    </row>
    <row r="61" spans="2:23" ht="12.75">
      <c r="B61" s="21" t="s">
        <v>64</v>
      </c>
      <c r="C61" s="21">
        <v>0</v>
      </c>
      <c r="D61" s="21">
        <v>0</v>
      </c>
      <c r="E61" s="83">
        <v>0</v>
      </c>
      <c r="F61" s="11"/>
      <c r="G61" s="21"/>
      <c r="H61" s="50"/>
      <c r="I61" s="21">
        <v>0</v>
      </c>
      <c r="J61" s="11"/>
      <c r="K61" s="83">
        <v>0</v>
      </c>
      <c r="L61" s="83"/>
      <c r="M61" s="83"/>
      <c r="N61" s="83"/>
      <c r="O61" s="21">
        <v>0</v>
      </c>
      <c r="P61" s="21">
        <v>0</v>
      </c>
      <c r="Q61" s="83">
        <v>0</v>
      </c>
      <c r="R61" s="21">
        <v>0</v>
      </c>
      <c r="S61" s="21">
        <v>0</v>
      </c>
      <c r="T61" s="83">
        <v>0</v>
      </c>
      <c r="U61" s="21">
        <v>0</v>
      </c>
      <c r="V61" s="21">
        <v>0</v>
      </c>
      <c r="W61" s="83">
        <v>0</v>
      </c>
    </row>
    <row r="62" spans="2:23" ht="12.75">
      <c r="B62" s="21" t="s">
        <v>87</v>
      </c>
      <c r="C62" s="21">
        <v>3</v>
      </c>
      <c r="D62" s="21">
        <v>3</v>
      </c>
      <c r="E62" s="83">
        <v>330000</v>
      </c>
      <c r="F62" s="84">
        <f>(E62/E$11)</f>
        <v>0.00010222752649534967</v>
      </c>
      <c r="G62" s="84">
        <f>(E62/E$13)</f>
        <v>0.0007940434192855177</v>
      </c>
      <c r="H62" s="50">
        <v>40</v>
      </c>
      <c r="I62" s="21">
        <v>3</v>
      </c>
      <c r="J62" s="50">
        <v>43</v>
      </c>
      <c r="K62" s="83">
        <v>330000</v>
      </c>
      <c r="L62" s="83"/>
      <c r="M62" s="83"/>
      <c r="N62" s="83"/>
      <c r="O62" s="21">
        <v>0</v>
      </c>
      <c r="P62" s="21">
        <v>0</v>
      </c>
      <c r="Q62" s="83">
        <v>0</v>
      </c>
      <c r="R62" s="21">
        <v>0</v>
      </c>
      <c r="S62" s="21">
        <v>0</v>
      </c>
      <c r="T62" s="83">
        <v>0</v>
      </c>
      <c r="U62" s="21">
        <v>0</v>
      </c>
      <c r="V62" s="21">
        <v>0</v>
      </c>
      <c r="W62" s="83">
        <v>0</v>
      </c>
    </row>
    <row r="63" spans="2:23" ht="12.75">
      <c r="B63" s="21" t="s">
        <v>75</v>
      </c>
      <c r="C63" s="21">
        <v>190</v>
      </c>
      <c r="D63" s="21">
        <v>190</v>
      </c>
      <c r="E63" s="83">
        <v>18397426</v>
      </c>
      <c r="F63" s="84">
        <f>(E63/E$11)</f>
        <v>0.005699161678367379</v>
      </c>
      <c r="G63" s="84">
        <f>(E63/E$13)</f>
        <v>0.044267742566946315</v>
      </c>
      <c r="H63" s="50">
        <v>7</v>
      </c>
      <c r="I63" s="21">
        <v>190</v>
      </c>
      <c r="J63" s="50">
        <v>6</v>
      </c>
      <c r="K63" s="83">
        <v>18397426</v>
      </c>
      <c r="L63" s="83"/>
      <c r="M63" s="83"/>
      <c r="N63" s="83"/>
      <c r="O63" s="21">
        <v>0</v>
      </c>
      <c r="P63" s="21">
        <v>0</v>
      </c>
      <c r="Q63" s="83">
        <v>0</v>
      </c>
      <c r="R63" s="21">
        <v>0</v>
      </c>
      <c r="S63" s="21">
        <v>0</v>
      </c>
      <c r="T63" s="83">
        <v>0</v>
      </c>
      <c r="U63" s="21">
        <v>0</v>
      </c>
      <c r="V63" s="21">
        <v>0</v>
      </c>
      <c r="W63" s="83">
        <v>0</v>
      </c>
    </row>
    <row r="64" spans="2:23" ht="12.75">
      <c r="B64" s="21" t="s">
        <v>66</v>
      </c>
      <c r="C64" s="21">
        <v>0</v>
      </c>
      <c r="D64" s="21">
        <v>0</v>
      </c>
      <c r="E64" s="83">
        <v>0</v>
      </c>
      <c r="F64" s="11"/>
      <c r="G64" s="21"/>
      <c r="H64" s="50"/>
      <c r="I64" s="21">
        <v>0</v>
      </c>
      <c r="J64" s="11"/>
      <c r="K64" s="83">
        <v>0</v>
      </c>
      <c r="L64" s="83"/>
      <c r="M64" s="83"/>
      <c r="N64" s="83"/>
      <c r="O64" s="21">
        <v>0</v>
      </c>
      <c r="P64" s="21">
        <v>0</v>
      </c>
      <c r="Q64" s="83">
        <v>0</v>
      </c>
      <c r="R64" s="21">
        <v>0</v>
      </c>
      <c r="S64" s="21">
        <v>0</v>
      </c>
      <c r="T64" s="83">
        <v>0</v>
      </c>
      <c r="U64" s="21">
        <v>0</v>
      </c>
      <c r="V64" s="21">
        <v>0</v>
      </c>
      <c r="W64" s="83">
        <v>0</v>
      </c>
    </row>
    <row r="65" spans="2:23" ht="12.75">
      <c r="B65" s="21" t="s">
        <v>59</v>
      </c>
      <c r="C65" s="21">
        <v>79</v>
      </c>
      <c r="D65" s="21">
        <v>265</v>
      </c>
      <c r="E65" s="83">
        <v>19053433</v>
      </c>
      <c r="F65" s="84">
        <f aca="true" t="shared" si="9" ref="F65:F76">(E65/E$11)</f>
        <v>0.005902379778287485</v>
      </c>
      <c r="G65" s="84">
        <f aca="true" t="shared" si="10" ref="G65:G76">(E65/E$13)</f>
        <v>0.045846221480144</v>
      </c>
      <c r="H65" s="50">
        <v>6</v>
      </c>
      <c r="I65" s="21">
        <v>62</v>
      </c>
      <c r="J65" s="50">
        <v>14</v>
      </c>
      <c r="K65" s="83">
        <v>7493320</v>
      </c>
      <c r="L65" s="21">
        <f>(O65+R65+U65)</f>
        <v>17</v>
      </c>
      <c r="M65" s="21">
        <f>(P65+S65+V65)</f>
        <v>203</v>
      </c>
      <c r="N65" s="83">
        <f>(Q65+T65+W65)</f>
        <v>11560113</v>
      </c>
      <c r="O65" s="21">
        <v>4</v>
      </c>
      <c r="P65" s="21">
        <v>8</v>
      </c>
      <c r="Q65" s="83">
        <v>507129</v>
      </c>
      <c r="R65" s="21">
        <v>5</v>
      </c>
      <c r="S65" s="21">
        <v>20</v>
      </c>
      <c r="T65" s="83">
        <v>1275205</v>
      </c>
      <c r="U65" s="21">
        <v>8</v>
      </c>
      <c r="V65" s="21">
        <v>175</v>
      </c>
      <c r="W65" s="83">
        <v>9777779</v>
      </c>
    </row>
    <row r="66" spans="2:23" ht="12.75">
      <c r="B66" s="21" t="s">
        <v>45</v>
      </c>
      <c r="C66" s="21">
        <v>4</v>
      </c>
      <c r="D66" s="21">
        <v>4</v>
      </c>
      <c r="E66" s="83">
        <v>675485</v>
      </c>
      <c r="F66" s="84">
        <f t="shared" si="9"/>
        <v>0.0002092520022263978</v>
      </c>
      <c r="G66" s="84">
        <f t="shared" si="10"/>
        <v>0.0016253467244729633</v>
      </c>
      <c r="H66" s="50">
        <v>32</v>
      </c>
      <c r="I66" s="21">
        <v>4</v>
      </c>
      <c r="J66" s="50">
        <v>36</v>
      </c>
      <c r="K66" s="83">
        <v>675485</v>
      </c>
      <c r="L66" s="83"/>
      <c r="M66" s="83"/>
      <c r="N66" s="83"/>
      <c r="O66" s="21">
        <v>0</v>
      </c>
      <c r="P66" s="21">
        <v>0</v>
      </c>
      <c r="Q66" s="83">
        <v>0</v>
      </c>
      <c r="R66" s="21">
        <v>0</v>
      </c>
      <c r="S66" s="21">
        <v>0</v>
      </c>
      <c r="T66" s="83">
        <v>0</v>
      </c>
      <c r="U66" s="21">
        <v>0</v>
      </c>
      <c r="V66" s="21">
        <v>0</v>
      </c>
      <c r="W66" s="83">
        <v>0</v>
      </c>
    </row>
    <row r="67" spans="2:23" ht="12.75">
      <c r="B67" s="21" t="s">
        <v>28</v>
      </c>
      <c r="C67" s="21">
        <v>12</v>
      </c>
      <c r="D67" s="21">
        <v>12</v>
      </c>
      <c r="E67" s="83">
        <v>668135</v>
      </c>
      <c r="F67" s="84">
        <f t="shared" si="9"/>
        <v>0.0002069751164090014</v>
      </c>
      <c r="G67" s="84">
        <f t="shared" si="10"/>
        <v>0.0016076612119525133</v>
      </c>
      <c r="H67" s="50">
        <v>33</v>
      </c>
      <c r="I67" s="21">
        <v>12</v>
      </c>
      <c r="J67" s="50">
        <v>25</v>
      </c>
      <c r="K67" s="83">
        <v>668135</v>
      </c>
      <c r="L67" s="83"/>
      <c r="M67" s="83"/>
      <c r="N67" s="83"/>
      <c r="O67" s="21">
        <v>0</v>
      </c>
      <c r="P67" s="21">
        <v>0</v>
      </c>
      <c r="Q67" s="83">
        <v>0</v>
      </c>
      <c r="R67" s="21">
        <v>0</v>
      </c>
      <c r="S67" s="21">
        <v>0</v>
      </c>
      <c r="T67" s="83">
        <v>0</v>
      </c>
      <c r="U67" s="21">
        <v>0</v>
      </c>
      <c r="V67" s="21">
        <v>0</v>
      </c>
      <c r="W67" s="83">
        <v>0</v>
      </c>
    </row>
    <row r="68" spans="2:23" ht="12.75">
      <c r="B68" s="21" t="s">
        <v>73</v>
      </c>
      <c r="C68" s="21">
        <v>3</v>
      </c>
      <c r="D68" s="21">
        <v>3</v>
      </c>
      <c r="E68" s="83">
        <v>270000</v>
      </c>
      <c r="F68" s="84">
        <f t="shared" si="9"/>
        <v>8.36407034961952E-05</v>
      </c>
      <c r="G68" s="84">
        <f t="shared" si="10"/>
        <v>0.0006496718885063326</v>
      </c>
      <c r="H68" s="50">
        <v>42</v>
      </c>
      <c r="I68" s="21">
        <v>3</v>
      </c>
      <c r="J68" s="50">
        <v>43</v>
      </c>
      <c r="K68" s="83">
        <v>270000</v>
      </c>
      <c r="L68" s="83"/>
      <c r="M68" s="83"/>
      <c r="N68" s="83"/>
      <c r="O68" s="21">
        <v>0</v>
      </c>
      <c r="P68" s="21">
        <v>0</v>
      </c>
      <c r="Q68" s="83">
        <v>0</v>
      </c>
      <c r="R68" s="21">
        <v>0</v>
      </c>
      <c r="S68" s="21">
        <v>0</v>
      </c>
      <c r="T68" s="83">
        <v>0</v>
      </c>
      <c r="U68" s="21">
        <v>0</v>
      </c>
      <c r="V68" s="21">
        <v>0</v>
      </c>
      <c r="W68" s="83">
        <v>0</v>
      </c>
    </row>
    <row r="69" spans="2:23" ht="12.75">
      <c r="B69" s="21" t="s">
        <v>43</v>
      </c>
      <c r="C69" s="21">
        <v>10</v>
      </c>
      <c r="D69" s="21">
        <v>10</v>
      </c>
      <c r="E69" s="83">
        <v>711000</v>
      </c>
      <c r="F69" s="84">
        <f t="shared" si="9"/>
        <v>0.00022025385253998068</v>
      </c>
      <c r="G69" s="84">
        <f t="shared" si="10"/>
        <v>0.0017108026397333427</v>
      </c>
      <c r="H69" s="50">
        <v>31</v>
      </c>
      <c r="I69" s="21">
        <v>10</v>
      </c>
      <c r="J69" s="50">
        <v>31</v>
      </c>
      <c r="K69" s="83">
        <v>711000</v>
      </c>
      <c r="L69" s="83"/>
      <c r="M69" s="83"/>
      <c r="N69" s="83"/>
      <c r="O69" s="21">
        <v>0</v>
      </c>
      <c r="P69" s="21">
        <v>0</v>
      </c>
      <c r="Q69" s="83">
        <v>0</v>
      </c>
      <c r="R69" s="21">
        <v>0</v>
      </c>
      <c r="S69" s="21">
        <v>0</v>
      </c>
      <c r="T69" s="83">
        <v>0</v>
      </c>
      <c r="U69" s="21">
        <v>0</v>
      </c>
      <c r="V69" s="21">
        <v>0</v>
      </c>
      <c r="W69" s="83">
        <v>0</v>
      </c>
    </row>
    <row r="70" spans="2:23" ht="12.75">
      <c r="B70" s="21" t="s">
        <v>91</v>
      </c>
      <c r="C70" s="21">
        <v>1</v>
      </c>
      <c r="D70" s="21">
        <v>1</v>
      </c>
      <c r="E70" s="83">
        <v>100000</v>
      </c>
      <c r="F70" s="84">
        <f t="shared" si="9"/>
        <v>3.097803833192414E-05</v>
      </c>
      <c r="G70" s="84">
        <f t="shared" si="10"/>
        <v>0.0002406192179653084</v>
      </c>
      <c r="H70" s="50">
        <v>57</v>
      </c>
      <c r="I70" s="21">
        <v>1</v>
      </c>
      <c r="J70" s="50">
        <v>54</v>
      </c>
      <c r="K70" s="83">
        <v>100000</v>
      </c>
      <c r="L70" s="83"/>
      <c r="M70" s="83"/>
      <c r="N70" s="83"/>
      <c r="O70" s="21">
        <v>0</v>
      </c>
      <c r="P70" s="21">
        <v>0</v>
      </c>
      <c r="Q70" s="83">
        <v>0</v>
      </c>
      <c r="R70" s="21">
        <v>0</v>
      </c>
      <c r="S70" s="21">
        <v>0</v>
      </c>
      <c r="T70" s="83">
        <v>0</v>
      </c>
      <c r="U70" s="21">
        <v>0</v>
      </c>
      <c r="V70" s="21">
        <v>0</v>
      </c>
      <c r="W70" s="83">
        <v>0</v>
      </c>
    </row>
    <row r="71" spans="2:23" ht="12.75">
      <c r="B71" s="21" t="s">
        <v>41</v>
      </c>
      <c r="C71" s="21">
        <v>2</v>
      </c>
      <c r="D71" s="21">
        <v>2</v>
      </c>
      <c r="E71" s="83">
        <v>185000</v>
      </c>
      <c r="F71" s="84">
        <f t="shared" si="9"/>
        <v>5.730937091405967E-05</v>
      </c>
      <c r="G71" s="84">
        <f t="shared" si="10"/>
        <v>0.0004451455532358205</v>
      </c>
      <c r="H71" s="50">
        <v>49</v>
      </c>
      <c r="I71" s="21">
        <v>2</v>
      </c>
      <c r="J71" s="50">
        <v>48</v>
      </c>
      <c r="K71" s="83">
        <v>185000</v>
      </c>
      <c r="L71" s="83"/>
      <c r="M71" s="83"/>
      <c r="N71" s="83"/>
      <c r="O71" s="21">
        <v>0</v>
      </c>
      <c r="P71" s="21">
        <v>0</v>
      </c>
      <c r="Q71" s="83">
        <v>0</v>
      </c>
      <c r="R71" s="21">
        <v>0</v>
      </c>
      <c r="S71" s="21">
        <v>0</v>
      </c>
      <c r="T71" s="83">
        <v>0</v>
      </c>
      <c r="U71" s="21">
        <v>0</v>
      </c>
      <c r="V71" s="21">
        <v>0</v>
      </c>
      <c r="W71" s="83">
        <v>0</v>
      </c>
    </row>
    <row r="72" spans="2:23" ht="12.75">
      <c r="B72" s="21" t="s">
        <v>74</v>
      </c>
      <c r="C72" s="21">
        <v>4</v>
      </c>
      <c r="D72" s="21">
        <v>4</v>
      </c>
      <c r="E72" s="83">
        <v>241900</v>
      </c>
      <c r="F72" s="84">
        <f t="shared" si="9"/>
        <v>7.49358747249245E-05</v>
      </c>
      <c r="G72" s="84">
        <f t="shared" si="10"/>
        <v>0.000582057888258081</v>
      </c>
      <c r="H72" s="50">
        <v>45</v>
      </c>
      <c r="I72" s="21">
        <v>4</v>
      </c>
      <c r="J72" s="50">
        <v>36</v>
      </c>
      <c r="K72" s="83">
        <v>241900</v>
      </c>
      <c r="L72" s="83"/>
      <c r="M72" s="83"/>
      <c r="N72" s="83"/>
      <c r="O72" s="21">
        <v>0</v>
      </c>
      <c r="P72" s="21">
        <v>0</v>
      </c>
      <c r="Q72" s="83">
        <v>0</v>
      </c>
      <c r="R72" s="21">
        <v>0</v>
      </c>
      <c r="S72" s="21">
        <v>0</v>
      </c>
      <c r="T72" s="83">
        <v>0</v>
      </c>
      <c r="U72" s="21">
        <v>0</v>
      </c>
      <c r="V72" s="21">
        <v>0</v>
      </c>
      <c r="W72" s="83">
        <v>0</v>
      </c>
    </row>
    <row r="73" spans="2:23" ht="12.75">
      <c r="B73" s="21" t="s">
        <v>88</v>
      </c>
      <c r="C73" s="21">
        <v>220</v>
      </c>
      <c r="D73" s="21">
        <v>220</v>
      </c>
      <c r="E73" s="83">
        <v>16929313</v>
      </c>
      <c r="F73" s="84">
        <f t="shared" si="9"/>
        <v>0.005244369070471417</v>
      </c>
      <c r="G73" s="84">
        <f t="shared" si="10"/>
        <v>0.04073518054749929</v>
      </c>
      <c r="H73" s="50">
        <v>9</v>
      </c>
      <c r="I73" s="21">
        <v>220</v>
      </c>
      <c r="J73" s="50">
        <v>4</v>
      </c>
      <c r="K73" s="83">
        <v>16929313</v>
      </c>
      <c r="L73" s="83"/>
      <c r="M73" s="83"/>
      <c r="N73" s="83"/>
      <c r="O73" s="21">
        <v>0</v>
      </c>
      <c r="P73" s="21">
        <v>0</v>
      </c>
      <c r="Q73" s="83">
        <v>0</v>
      </c>
      <c r="R73" s="21">
        <v>0</v>
      </c>
      <c r="S73" s="21">
        <v>0</v>
      </c>
      <c r="T73" s="83">
        <v>0</v>
      </c>
      <c r="U73" s="21">
        <v>0</v>
      </c>
      <c r="V73" s="21">
        <v>0</v>
      </c>
      <c r="W73" s="83">
        <v>0</v>
      </c>
    </row>
    <row r="74" spans="2:23" ht="12.75">
      <c r="B74" s="21" t="s">
        <v>29</v>
      </c>
      <c r="C74" s="21">
        <v>537</v>
      </c>
      <c r="D74" s="21">
        <v>1131</v>
      </c>
      <c r="E74" s="83">
        <v>89740104</v>
      </c>
      <c r="F74" s="84">
        <f t="shared" si="9"/>
        <v>0.027799723816228594</v>
      </c>
      <c r="G74" s="84">
        <f t="shared" si="10"/>
        <v>0.21593193644605443</v>
      </c>
      <c r="H74" s="50">
        <v>1</v>
      </c>
      <c r="I74" s="21">
        <v>491</v>
      </c>
      <c r="J74" s="50">
        <v>2</v>
      </c>
      <c r="K74" s="83">
        <v>53019589</v>
      </c>
      <c r="L74" s="21">
        <f aca="true" t="shared" si="11" ref="L74:N75">(O74+R74+U74)</f>
        <v>46</v>
      </c>
      <c r="M74" s="21">
        <f t="shared" si="11"/>
        <v>640</v>
      </c>
      <c r="N74" s="83">
        <f t="shared" si="11"/>
        <v>36720515</v>
      </c>
      <c r="O74" s="21">
        <v>13</v>
      </c>
      <c r="P74" s="21">
        <v>26</v>
      </c>
      <c r="Q74" s="83">
        <v>1592500</v>
      </c>
      <c r="R74" s="21">
        <v>2</v>
      </c>
      <c r="S74" s="21">
        <v>8</v>
      </c>
      <c r="T74" s="83">
        <v>806310</v>
      </c>
      <c r="U74" s="21">
        <v>31</v>
      </c>
      <c r="V74" s="21">
        <v>606</v>
      </c>
      <c r="W74" s="83">
        <v>34321705</v>
      </c>
    </row>
    <row r="75" spans="2:23" ht="12.75">
      <c r="B75" s="21" t="s">
        <v>30</v>
      </c>
      <c r="C75" s="21">
        <v>135</v>
      </c>
      <c r="D75" s="21">
        <v>473</v>
      </c>
      <c r="E75" s="83">
        <v>24017620</v>
      </c>
      <c r="F75" s="84">
        <f t="shared" si="9"/>
        <v>0.00744018753001588</v>
      </c>
      <c r="G75" s="84">
        <f t="shared" si="10"/>
        <v>0.0577910094178795</v>
      </c>
      <c r="H75" s="50">
        <v>4</v>
      </c>
      <c r="I75" s="21">
        <v>87</v>
      </c>
      <c r="J75" s="50">
        <v>11</v>
      </c>
      <c r="K75" s="83">
        <v>6092324</v>
      </c>
      <c r="L75" s="21">
        <f t="shared" si="11"/>
        <v>48</v>
      </c>
      <c r="M75" s="21">
        <f t="shared" si="11"/>
        <v>386</v>
      </c>
      <c r="N75" s="83">
        <f t="shared" si="11"/>
        <v>17925296</v>
      </c>
      <c r="O75" s="21">
        <v>32</v>
      </c>
      <c r="P75" s="21">
        <v>64</v>
      </c>
      <c r="Q75" s="83">
        <v>5167628</v>
      </c>
      <c r="R75" s="21">
        <v>2</v>
      </c>
      <c r="S75" s="21">
        <v>8</v>
      </c>
      <c r="T75" s="83">
        <v>600000</v>
      </c>
      <c r="U75" s="21">
        <v>14</v>
      </c>
      <c r="V75" s="21">
        <v>314</v>
      </c>
      <c r="W75" s="83">
        <v>12157668</v>
      </c>
    </row>
    <row r="76" spans="2:23" ht="12.75">
      <c r="B76" s="21" t="s">
        <v>81</v>
      </c>
      <c r="C76" s="21">
        <v>1</v>
      </c>
      <c r="D76" s="21">
        <v>1</v>
      </c>
      <c r="E76" s="83">
        <v>117394</v>
      </c>
      <c r="F76" s="84">
        <f t="shared" si="9"/>
        <v>3.636635831937903E-05</v>
      </c>
      <c r="G76" s="84">
        <f t="shared" si="10"/>
        <v>0.0002824725247381941</v>
      </c>
      <c r="H76" s="50">
        <v>56</v>
      </c>
      <c r="I76" s="21">
        <v>1</v>
      </c>
      <c r="J76" s="50">
        <v>54</v>
      </c>
      <c r="K76" s="83">
        <v>117394</v>
      </c>
      <c r="L76" s="83"/>
      <c r="M76" s="83"/>
      <c r="N76" s="83"/>
      <c r="O76" s="21">
        <v>0</v>
      </c>
      <c r="P76" s="21">
        <v>0</v>
      </c>
      <c r="Q76" s="83">
        <v>0</v>
      </c>
      <c r="R76" s="21">
        <v>0</v>
      </c>
      <c r="S76" s="21">
        <v>0</v>
      </c>
      <c r="T76" s="83">
        <v>0</v>
      </c>
      <c r="U76" s="21">
        <v>0</v>
      </c>
      <c r="V76" s="21">
        <v>0</v>
      </c>
      <c r="W76" s="83">
        <v>0</v>
      </c>
    </row>
    <row r="77" spans="2:23" ht="12.75">
      <c r="B77" s="21" t="s">
        <v>52</v>
      </c>
      <c r="C77" s="21">
        <v>0</v>
      </c>
      <c r="D77" s="21">
        <v>0</v>
      </c>
      <c r="E77" s="83">
        <v>0</v>
      </c>
      <c r="F77" s="11"/>
      <c r="G77" s="21"/>
      <c r="H77" s="50"/>
      <c r="I77" s="21">
        <v>0</v>
      </c>
      <c r="J77" s="11"/>
      <c r="K77" s="83">
        <v>0</v>
      </c>
      <c r="L77" s="83"/>
      <c r="M77" s="83"/>
      <c r="N77" s="83"/>
      <c r="O77" s="21">
        <v>0</v>
      </c>
      <c r="P77" s="21">
        <v>0</v>
      </c>
      <c r="Q77" s="83">
        <v>0</v>
      </c>
      <c r="R77" s="21">
        <v>0</v>
      </c>
      <c r="S77" s="21">
        <v>0</v>
      </c>
      <c r="T77" s="83">
        <v>0</v>
      </c>
      <c r="U77" s="21">
        <v>0</v>
      </c>
      <c r="V77" s="21">
        <v>0</v>
      </c>
      <c r="W77" s="83">
        <v>0</v>
      </c>
    </row>
    <row r="78" spans="2:23" ht="12.75">
      <c r="B78" s="21" t="s">
        <v>38</v>
      </c>
      <c r="C78" s="21">
        <v>2</v>
      </c>
      <c r="D78" s="21">
        <v>2</v>
      </c>
      <c r="E78" s="83">
        <v>141458</v>
      </c>
      <c r="F78" s="84">
        <f aca="true" t="shared" si="12" ref="F78:F85">(E78/E$11)</f>
        <v>4.382091346357326E-05</v>
      </c>
      <c r="G78" s="84">
        <f aca="true" t="shared" si="13" ref="G78:G85">(E78/E$13)</f>
        <v>0.00034037513334936597</v>
      </c>
      <c r="H78" s="50">
        <v>54</v>
      </c>
      <c r="I78" s="21">
        <v>2</v>
      </c>
      <c r="J78" s="50">
        <v>48</v>
      </c>
      <c r="K78" s="83">
        <v>141458</v>
      </c>
      <c r="L78" s="83"/>
      <c r="M78" s="83"/>
      <c r="N78" s="83"/>
      <c r="O78" s="21">
        <v>0</v>
      </c>
      <c r="P78" s="21">
        <v>0</v>
      </c>
      <c r="Q78" s="83">
        <v>0</v>
      </c>
      <c r="R78" s="21">
        <v>0</v>
      </c>
      <c r="S78" s="21">
        <v>0</v>
      </c>
      <c r="T78" s="83">
        <v>0</v>
      </c>
      <c r="U78" s="21">
        <v>0</v>
      </c>
      <c r="V78" s="21">
        <v>0</v>
      </c>
      <c r="W78" s="83">
        <v>0</v>
      </c>
    </row>
    <row r="79" spans="2:23" ht="12.75">
      <c r="B79" s="21" t="s">
        <v>53</v>
      </c>
      <c r="C79" s="21">
        <v>43</v>
      </c>
      <c r="D79" s="21">
        <v>43</v>
      </c>
      <c r="E79" s="83">
        <v>3811800</v>
      </c>
      <c r="F79" s="84">
        <f t="shared" si="12"/>
        <v>0.0011808208651362846</v>
      </c>
      <c r="G79" s="84">
        <f t="shared" si="13"/>
        <v>0.009171923350401625</v>
      </c>
      <c r="H79" s="50">
        <v>17</v>
      </c>
      <c r="I79" s="21">
        <v>43</v>
      </c>
      <c r="J79" s="50">
        <v>16</v>
      </c>
      <c r="K79" s="83">
        <v>3811800</v>
      </c>
      <c r="L79" s="83"/>
      <c r="M79" s="83"/>
      <c r="N79" s="83"/>
      <c r="O79" s="21">
        <v>0</v>
      </c>
      <c r="P79" s="21">
        <v>0</v>
      </c>
      <c r="Q79" s="83">
        <v>0</v>
      </c>
      <c r="R79" s="21">
        <v>0</v>
      </c>
      <c r="S79" s="21">
        <v>0</v>
      </c>
      <c r="T79" s="83">
        <v>0</v>
      </c>
      <c r="U79" s="21">
        <v>0</v>
      </c>
      <c r="V79" s="21">
        <v>0</v>
      </c>
      <c r="W79" s="83">
        <v>0</v>
      </c>
    </row>
    <row r="80" spans="2:23" ht="12.75">
      <c r="B80" s="21" t="s">
        <v>60</v>
      </c>
      <c r="C80" s="21">
        <v>4</v>
      </c>
      <c r="D80" s="21">
        <v>4</v>
      </c>
      <c r="E80" s="83">
        <v>155320</v>
      </c>
      <c r="F80" s="84">
        <f t="shared" si="12"/>
        <v>4.811508913714458E-05</v>
      </c>
      <c r="G80" s="84">
        <f t="shared" si="13"/>
        <v>0.000373729769343717</v>
      </c>
      <c r="H80" s="50">
        <v>51</v>
      </c>
      <c r="I80" s="21">
        <v>4</v>
      </c>
      <c r="J80" s="50">
        <v>36</v>
      </c>
      <c r="K80" s="83">
        <v>155320</v>
      </c>
      <c r="L80" s="83"/>
      <c r="M80" s="83"/>
      <c r="N80" s="83"/>
      <c r="O80" s="21">
        <v>0</v>
      </c>
      <c r="P80" s="21">
        <v>0</v>
      </c>
      <c r="Q80" s="83">
        <v>0</v>
      </c>
      <c r="R80" s="21">
        <v>0</v>
      </c>
      <c r="S80" s="21">
        <v>0</v>
      </c>
      <c r="T80" s="83">
        <v>0</v>
      </c>
      <c r="U80" s="21">
        <v>0</v>
      </c>
      <c r="V80" s="21">
        <v>0</v>
      </c>
      <c r="W80" s="83">
        <v>0</v>
      </c>
    </row>
    <row r="81" spans="2:23" ht="12.75">
      <c r="B81" s="21" t="s">
        <v>46</v>
      </c>
      <c r="C81" s="21">
        <v>3</v>
      </c>
      <c r="D81" s="21">
        <v>3</v>
      </c>
      <c r="E81" s="83">
        <v>257000</v>
      </c>
      <c r="F81" s="84">
        <f t="shared" si="12"/>
        <v>7.961355851304506E-05</v>
      </c>
      <c r="G81" s="84">
        <f t="shared" si="13"/>
        <v>0.0006183913901708426</v>
      </c>
      <c r="H81" s="50">
        <v>43</v>
      </c>
      <c r="I81" s="21">
        <v>3</v>
      </c>
      <c r="J81" s="50">
        <v>43</v>
      </c>
      <c r="K81" s="83">
        <v>257000</v>
      </c>
      <c r="L81" s="83"/>
      <c r="M81" s="83"/>
      <c r="N81" s="83"/>
      <c r="O81" s="21">
        <v>0</v>
      </c>
      <c r="P81" s="21">
        <v>0</v>
      </c>
      <c r="Q81" s="83">
        <v>0</v>
      </c>
      <c r="R81" s="21">
        <v>0</v>
      </c>
      <c r="S81" s="21">
        <v>0</v>
      </c>
      <c r="T81" s="83">
        <v>0</v>
      </c>
      <c r="U81" s="21">
        <v>0</v>
      </c>
      <c r="V81" s="21">
        <v>0</v>
      </c>
      <c r="W81" s="83">
        <v>0</v>
      </c>
    </row>
    <row r="82" spans="2:23" ht="12.75">
      <c r="B82" s="21" t="s">
        <v>47</v>
      </c>
      <c r="C82" s="21">
        <v>2</v>
      </c>
      <c r="D82" s="21">
        <v>2</v>
      </c>
      <c r="E82" s="83">
        <v>234787</v>
      </c>
      <c r="F82" s="84">
        <f t="shared" si="12"/>
        <v>7.273240685837474E-05</v>
      </c>
      <c r="G82" s="84">
        <f t="shared" si="13"/>
        <v>0.0005649426432842086</v>
      </c>
      <c r="H82" s="50">
        <v>47</v>
      </c>
      <c r="I82" s="21">
        <v>2</v>
      </c>
      <c r="J82" s="50">
        <v>48</v>
      </c>
      <c r="K82" s="83">
        <v>234787</v>
      </c>
      <c r="L82" s="83"/>
      <c r="M82" s="83"/>
      <c r="N82" s="83"/>
      <c r="O82" s="21">
        <v>0</v>
      </c>
      <c r="P82" s="21">
        <v>0</v>
      </c>
      <c r="Q82" s="83">
        <v>0</v>
      </c>
      <c r="R82" s="21">
        <v>0</v>
      </c>
      <c r="S82" s="21">
        <v>0</v>
      </c>
      <c r="T82" s="83">
        <v>0</v>
      </c>
      <c r="U82" s="21">
        <v>0</v>
      </c>
      <c r="V82" s="21">
        <v>0</v>
      </c>
      <c r="W82" s="83">
        <v>0</v>
      </c>
    </row>
    <row r="83" spans="2:23" ht="12.75">
      <c r="B83" s="21" t="s">
        <v>82</v>
      </c>
      <c r="C83" s="21">
        <v>2</v>
      </c>
      <c r="D83" s="21">
        <v>2</v>
      </c>
      <c r="E83" s="83">
        <v>142000</v>
      </c>
      <c r="F83" s="84">
        <f t="shared" si="12"/>
        <v>4.3988814431332283E-05</v>
      </c>
      <c r="G83" s="84">
        <f t="shared" si="13"/>
        <v>0.0003416792895107379</v>
      </c>
      <c r="H83" s="50">
        <v>53</v>
      </c>
      <c r="I83" s="21">
        <v>2</v>
      </c>
      <c r="J83" s="50">
        <v>48</v>
      </c>
      <c r="K83" s="83">
        <v>142000</v>
      </c>
      <c r="L83" s="83"/>
      <c r="M83" s="83"/>
      <c r="N83" s="83"/>
      <c r="O83" s="21">
        <v>0</v>
      </c>
      <c r="P83" s="21">
        <v>0</v>
      </c>
      <c r="Q83" s="83">
        <v>0</v>
      </c>
      <c r="R83" s="21">
        <v>0</v>
      </c>
      <c r="S83" s="21">
        <v>0</v>
      </c>
      <c r="T83" s="83">
        <v>0</v>
      </c>
      <c r="U83" s="21">
        <v>0</v>
      </c>
      <c r="V83" s="21">
        <v>0</v>
      </c>
      <c r="W83" s="83">
        <v>0</v>
      </c>
    </row>
    <row r="84" spans="2:23" ht="12.75">
      <c r="B84" s="21" t="s">
        <v>65</v>
      </c>
      <c r="C84" s="21">
        <v>1</v>
      </c>
      <c r="D84" s="21">
        <v>1</v>
      </c>
      <c r="E84" s="83">
        <v>133000</v>
      </c>
      <c r="F84" s="84">
        <f t="shared" si="12"/>
        <v>4.1200790981459115E-05</v>
      </c>
      <c r="G84" s="84">
        <f t="shared" si="13"/>
        <v>0.0003200235598938602</v>
      </c>
      <c r="H84" s="50">
        <v>55</v>
      </c>
      <c r="I84" s="21">
        <v>1</v>
      </c>
      <c r="J84" s="50">
        <v>54</v>
      </c>
      <c r="K84" s="83">
        <v>133000</v>
      </c>
      <c r="L84" s="83"/>
      <c r="M84" s="83"/>
      <c r="N84" s="83"/>
      <c r="O84" s="21">
        <v>0</v>
      </c>
      <c r="P84" s="21">
        <v>0</v>
      </c>
      <c r="Q84" s="83">
        <v>0</v>
      </c>
      <c r="R84" s="21">
        <v>0</v>
      </c>
      <c r="S84" s="21">
        <v>0</v>
      </c>
      <c r="T84" s="83">
        <v>0</v>
      </c>
      <c r="U84" s="21">
        <v>0</v>
      </c>
      <c r="V84" s="21">
        <v>0</v>
      </c>
      <c r="W84" s="83">
        <v>0</v>
      </c>
    </row>
    <row r="85" spans="2:23" ht="12.75">
      <c r="B85" s="21" t="s">
        <v>57</v>
      </c>
      <c r="C85" s="21">
        <v>4</v>
      </c>
      <c r="D85" s="21">
        <v>4</v>
      </c>
      <c r="E85" s="83">
        <v>235652</v>
      </c>
      <c r="F85" s="84">
        <f t="shared" si="12"/>
        <v>7.300036688994589E-05</v>
      </c>
      <c r="G85" s="84">
        <f t="shared" si="13"/>
        <v>0.0005670239995196085</v>
      </c>
      <c r="H85" s="50">
        <v>46</v>
      </c>
      <c r="I85" s="21">
        <v>4</v>
      </c>
      <c r="J85" s="50">
        <v>36</v>
      </c>
      <c r="K85" s="83">
        <v>235652</v>
      </c>
      <c r="L85" s="83"/>
      <c r="M85" s="83"/>
      <c r="N85" s="83"/>
      <c r="O85" s="21">
        <v>0</v>
      </c>
      <c r="P85" s="21">
        <v>0</v>
      </c>
      <c r="Q85" s="83">
        <v>0</v>
      </c>
      <c r="R85" s="21">
        <v>0</v>
      </c>
      <c r="S85" s="21">
        <v>0</v>
      </c>
      <c r="T85" s="83">
        <v>0</v>
      </c>
      <c r="U85" s="21">
        <v>0</v>
      </c>
      <c r="V85" s="21">
        <v>0</v>
      </c>
      <c r="W85" s="83">
        <v>0</v>
      </c>
    </row>
    <row r="86" spans="2:23" ht="12.75">
      <c r="B86" s="21" t="s">
        <v>54</v>
      </c>
      <c r="C86" s="21">
        <v>0</v>
      </c>
      <c r="D86" s="21">
        <v>0</v>
      </c>
      <c r="E86" s="83">
        <v>0</v>
      </c>
      <c r="F86" s="11"/>
      <c r="G86" s="21"/>
      <c r="H86" s="50"/>
      <c r="I86" s="21">
        <v>0</v>
      </c>
      <c r="J86" s="11"/>
      <c r="K86" s="83">
        <v>0</v>
      </c>
      <c r="L86" s="83"/>
      <c r="M86" s="83"/>
      <c r="N86" s="83"/>
      <c r="O86" s="21">
        <v>0</v>
      </c>
      <c r="P86" s="21">
        <v>0</v>
      </c>
      <c r="Q86" s="83">
        <v>0</v>
      </c>
      <c r="R86" s="21">
        <v>0</v>
      </c>
      <c r="S86" s="21">
        <v>0</v>
      </c>
      <c r="T86" s="83">
        <v>0</v>
      </c>
      <c r="U86" s="21">
        <v>0</v>
      </c>
      <c r="V86" s="21">
        <v>0</v>
      </c>
      <c r="W86" s="83">
        <v>0</v>
      </c>
    </row>
    <row r="87" spans="2:23" ht="12.75">
      <c r="B87" s="21"/>
      <c r="C87" s="21"/>
      <c r="D87" s="21"/>
      <c r="E87" s="83"/>
      <c r="F87" s="11"/>
      <c r="G87" s="21"/>
      <c r="H87" s="50"/>
      <c r="I87" s="11"/>
      <c r="J87" s="11"/>
      <c r="K87" s="83"/>
      <c r="L87" s="83"/>
      <c r="M87" s="83"/>
      <c r="N87" s="83"/>
      <c r="O87" s="11"/>
      <c r="P87" s="11"/>
      <c r="Q87" s="83"/>
      <c r="R87" s="11"/>
      <c r="S87" s="11"/>
      <c r="T87" s="83"/>
      <c r="U87" s="11"/>
      <c r="V87" s="11"/>
      <c r="W87" s="83"/>
    </row>
    <row r="88" spans="2:23" ht="12.75">
      <c r="B88" s="25"/>
      <c r="C88" s="25"/>
      <c r="D88" s="25"/>
      <c r="E88" s="85"/>
      <c r="F88" s="25"/>
      <c r="G88" s="25"/>
      <c r="H88" s="51"/>
      <c r="I88" s="86"/>
      <c r="J88" s="86"/>
      <c r="K88" s="85"/>
      <c r="L88" s="85"/>
      <c r="M88" s="85"/>
      <c r="N88" s="85"/>
      <c r="O88" s="86"/>
      <c r="P88" s="86"/>
      <c r="Q88" s="85"/>
      <c r="R88" s="86"/>
      <c r="S88" s="86"/>
      <c r="T88" s="85"/>
      <c r="U88" s="86"/>
      <c r="V88" s="86"/>
      <c r="W88" s="85"/>
    </row>
    <row r="89" spans="2:23" ht="12.75">
      <c r="B89" s="1"/>
      <c r="C89" s="1"/>
      <c r="D89" s="1"/>
      <c r="E89" s="42"/>
      <c r="F89" s="1"/>
      <c r="G89" s="1"/>
      <c r="H89" s="46"/>
      <c r="I89" s="1"/>
      <c r="K89" s="42"/>
      <c r="L89" s="42"/>
      <c r="M89" s="42"/>
      <c r="N89" s="42"/>
      <c r="O89" s="1"/>
      <c r="P89" s="1"/>
      <c r="Q89" s="42"/>
      <c r="R89" s="1"/>
      <c r="S89" s="1"/>
      <c r="T89" s="42"/>
      <c r="U89" s="1"/>
      <c r="V89" s="1"/>
      <c r="W89" s="42"/>
    </row>
    <row r="90" spans="2:23" ht="12.75">
      <c r="B90" s="87" t="s">
        <v>13</v>
      </c>
      <c r="E90" s="42"/>
      <c r="H90" s="46"/>
      <c r="K90" s="42"/>
      <c r="L90" s="42"/>
      <c r="M90" s="42"/>
      <c r="N90" s="42"/>
      <c r="Q90" s="42"/>
      <c r="T90" s="42"/>
      <c r="W90" s="42"/>
    </row>
    <row r="91" spans="2:23" ht="12.75">
      <c r="B91" s="87" t="s">
        <v>36</v>
      </c>
      <c r="E91" s="42"/>
      <c r="H91" s="46"/>
      <c r="K91" s="42"/>
      <c r="L91" s="42"/>
      <c r="M91" s="42"/>
      <c r="N91" s="42"/>
      <c r="Q91" s="42"/>
      <c r="T91" s="42"/>
      <c r="W91" s="42"/>
    </row>
    <row r="92" spans="5:23" ht="12.75">
      <c r="E92" s="42"/>
      <c r="H92" s="46"/>
      <c r="K92" s="42"/>
      <c r="L92" s="42"/>
      <c r="M92" s="42"/>
      <c r="N92" s="42"/>
      <c r="Q92" s="42"/>
      <c r="T92" s="42"/>
      <c r="W92" s="4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2005-04-14T15:54:24Z</dcterms:created>
  <dcterms:modified xsi:type="dcterms:W3CDTF">2005-04-19T18:19:58Z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