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<sst xmlns="http://schemas.openxmlformats.org/spreadsheetml/2006/main" count="237" uniqueCount="41">
  <si>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</si>
  <si>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</si>
  <si>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</si>
  <si>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</si>
  <si>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</si>
  <si>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</si>
  <si>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</si>
  <si>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</si>
  <si>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</si>
  <si>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</si>
  <si>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</si>
  <si>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</si>
  <si>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</si>
  <si>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</si>
  <si>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</si>
  <si>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</si>
  <si>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</si>
  <si>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</si>
  <si>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</si>
  <si>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</si>
  <si>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</si>
  <si>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</si>
  <si>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</si>
  <si>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</si>
  <si>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</si>
  <si>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</si>
  <si>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</si>
  <si>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</si>
  <si>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</si>
  <si>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</si>
  <si>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</si>
  <si>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</si>
  <si>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</si>
  <si>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</si>
  <si>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</si>
  <si>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</si>
  <si>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</si>
  <si>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</si>
  <si>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</si>
  <si>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</si>
  <si>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Baltimore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</si>
</sst>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Baltimore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27151</v>
      </c>
      <c r="C7" s="19">
        <f>((SQRT((Intra!C7/1.645)^2+(Inter!C7/1.645)^2+(Foreign!C7/1.645)^2))*1.645)</f>
        <v>1388.2759091765586</v>
      </c>
      <c r="D7" s="11">
        <f aca="true" t="shared" si="0" ref="D7:D12">B7/B$7</f>
        <v>1</v>
      </c>
      <c r="E7" s="9">
        <f>Intra!E7+Inter!E7+Foreign!E7</f>
        <v>18630</v>
      </c>
      <c r="F7" s="10">
        <f>((SQRT((Intra!F7/1.645)^2+(Inter!F7/1.645)^2+(Foreign!F7/1.645)^2))*1.645)</f>
        <v>1131.1984794897844</v>
      </c>
      <c r="G7" s="1">
        <f aca="true" t="shared" si="1" ref="G7:G12">E7/E$7</f>
        <v>1</v>
      </c>
      <c r="H7" s="17">
        <f>Intra!H7+Inter!H7+Foreign!H7</f>
        <v>8521</v>
      </c>
      <c r="I7" s="18">
        <f>((SQRT((Intra!I7/1.645)^2+(Inter!I7/1.645)^2+(Foreign!I7/1.645)^2))*1.645)</f>
        <v>1790.7875362532543</v>
      </c>
      <c r="K7" s="21"/>
    </row>
    <row r="8" spans="1:11" ht="14.25">
      <c r="A8" s="43" t="s">
        <v>8</v>
      </c>
      <c r="B8" s="9">
        <f>Intra!B8+Inter!B8+Foreign!B8</f>
        <v>2694</v>
      </c>
      <c r="C8" s="19">
        <f>((SQRT((Intra!C8/1.645)^2+(Inter!C8/1.645)^2+(Foreign!C8/1.645)^2))*1.645)</f>
        <v>407.03439658092776</v>
      </c>
      <c r="D8" s="11">
        <f t="shared" si="0"/>
        <v>0.09922286471953151</v>
      </c>
      <c r="E8" s="9">
        <f>Intra!E8+Inter!E8+Foreign!E8</f>
        <v>1611</v>
      </c>
      <c r="F8" s="10">
        <f>((SQRT((Intra!F8/1.645)^2+(Inter!F8/1.645)^2+(Foreign!F8/1.645)^2))*1.645)</f>
        <v>310.69277429641005</v>
      </c>
      <c r="G8" s="1">
        <f t="shared" si="1"/>
        <v>0.08647342995169083</v>
      </c>
      <c r="H8" s="17">
        <f>Intra!H8+Inter!H8+Foreign!H8</f>
        <v>1083</v>
      </c>
      <c r="I8" s="18">
        <f>((SQRT((Intra!I8/1.645)^2+(Inter!I8/1.645)^2+(Foreign!I8/1.645)^2))*1.645)</f>
        <v>512.0615197415248</v>
      </c>
      <c r="K8" s="21"/>
    </row>
    <row r="9" spans="1:11" ht="14.25">
      <c r="A9" s="43" t="s">
        <v>9</v>
      </c>
      <c r="B9" s="9">
        <f>Intra!B9+Inter!B9+Foreign!B9</f>
        <v>6545</v>
      </c>
      <c r="C9" s="10">
        <f>((SQRT((Intra!C9/1.645)^2+(Inter!C9/1.645)^2+(Foreign!C9/1.645)^2))*1.645)</f>
        <v>723.3235790432938</v>
      </c>
      <c r="D9" s="11">
        <f t="shared" si="0"/>
        <v>0.2410592611690177</v>
      </c>
      <c r="E9" s="9">
        <f>Intra!E9+Inter!E9+Foreign!E9</f>
        <v>4695</v>
      </c>
      <c r="F9" s="10">
        <f>((SQRT((Intra!F9/1.645)^2+(Inter!F9/1.645)^2+(Foreign!F9/1.645)^2))*1.645)</f>
        <v>609.3709871662745</v>
      </c>
      <c r="G9" s="1">
        <f t="shared" si="1"/>
        <v>0.25201288244766507</v>
      </c>
      <c r="H9" s="17">
        <f>Intra!H9+Inter!H9+Foreign!H9</f>
        <v>1850</v>
      </c>
      <c r="I9" s="18">
        <f>((SQRT((Intra!I9/1.645)^2+(Inter!I9/1.645)^2+(Foreign!I9/1.645)^2))*1.645)</f>
        <v>945.7959610825158</v>
      </c>
      <c r="K9" s="21"/>
    </row>
    <row r="10" spans="1:11" ht="14.25">
      <c r="A10" s="43" t="s">
        <v>10</v>
      </c>
      <c r="B10" s="9">
        <f>Intra!B10+Inter!B10+Foreign!B10</f>
        <v>7166</v>
      </c>
      <c r="C10" s="19">
        <f>((SQRT((Intra!C10/1.645)^2+(Inter!C10/1.645)^2+(Foreign!C10/1.645)^2))*1.645)</f>
        <v>697.0753187425302</v>
      </c>
      <c r="D10" s="11">
        <f t="shared" si="0"/>
        <v>0.26393134691171594</v>
      </c>
      <c r="E10" s="9">
        <f>Intra!E10+Inter!E10+Foreign!E10</f>
        <v>4831</v>
      </c>
      <c r="F10" s="10">
        <f>((SQRT((Intra!F10/1.645)^2+(Inter!F10/1.645)^2+(Foreign!F10/1.645)^2))*1.645)</f>
        <v>565.7428744579997</v>
      </c>
      <c r="G10" s="1">
        <f t="shared" si="1"/>
        <v>0.2593129361245303</v>
      </c>
      <c r="H10" s="17">
        <f>Intra!H10+Inter!H10+Foreign!H10</f>
        <v>2335</v>
      </c>
      <c r="I10" s="18">
        <f>((SQRT((Intra!I10/1.645)^2+(Inter!I10/1.645)^2+(Foreign!I10/1.645)^2))*1.645)</f>
        <v>897.7633318419727</v>
      </c>
      <c r="K10" s="21"/>
    </row>
    <row r="11" spans="1:11" s="2" customFormat="1" ht="14.25">
      <c r="A11" s="43" t="s">
        <v>11</v>
      </c>
      <c r="B11" s="9">
        <f>Intra!B11+Inter!B11+Foreign!B11</f>
        <v>6197</v>
      </c>
      <c r="C11" s="10">
        <f>((SQRT((Intra!C11/1.645)^2+(Inter!C11/1.645)^2+(Foreign!C11/1.645)^2))*1.645)</f>
        <v>669.532672839795</v>
      </c>
      <c r="D11" s="11">
        <f t="shared" si="0"/>
        <v>0.22824205369967956</v>
      </c>
      <c r="E11" s="9">
        <f>Intra!E11+Inter!E11+Foreign!E11</f>
        <v>4594</v>
      </c>
      <c r="F11" s="10">
        <f>((SQRT((Intra!F11/1.645)^2+(Inter!F11/1.645)^2+(Foreign!F11/1.645)^2))*1.645)</f>
        <v>561.7009880710555</v>
      </c>
      <c r="G11" s="1">
        <f t="shared" si="1"/>
        <v>0.24659151905528717</v>
      </c>
      <c r="H11" s="17">
        <f>Intra!H11+Inter!H11+Foreign!H11</f>
        <v>1603</v>
      </c>
      <c r="I11" s="18">
        <f>((SQRT((Intra!I11/1.645)^2+(Inter!I11/1.645)^2+(Foreign!I11/1.645)^2))*1.645)</f>
        <v>873.9462226018258</v>
      </c>
      <c r="K11" s="21"/>
    </row>
    <row r="12" spans="1:11" s="2" customFormat="1" ht="14.25">
      <c r="A12" s="43" t="s">
        <v>12</v>
      </c>
      <c r="B12" s="9">
        <f>Intra!B12+Inter!B12+Foreign!B12</f>
        <v>4549</v>
      </c>
      <c r="C12" s="10">
        <f>((SQRT((Intra!C12/1.645)^2+(Inter!C12/1.645)^2+(Foreign!C12/1.645)^2))*1.645)</f>
        <v>550.171791352483</v>
      </c>
      <c r="D12" s="11">
        <f t="shared" si="0"/>
        <v>0.16754447350005525</v>
      </c>
      <c r="E12" s="9">
        <f>Intra!E12+Inter!E12+Foreign!E12</f>
        <v>2899</v>
      </c>
      <c r="F12" s="10">
        <f>((SQRT((Intra!F12/1.645)^2+(Inter!F12/1.645)^2+(Foreign!F12/1.645)^2))*1.645)</f>
        <v>420.40575638304483</v>
      </c>
      <c r="G12" s="1">
        <f t="shared" si="1"/>
        <v>0.15560923242082664</v>
      </c>
      <c r="H12" s="17">
        <f>Intra!H12+Inter!H12+Foreign!H12</f>
        <v>1650</v>
      </c>
      <c r="I12" s="18">
        <f>((SQRT((Intra!I12/1.645)^2+(Inter!I12/1.645)^2+(Foreign!I12/1.645)^2))*1.645)</f>
        <v>692.4088387650753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44351</v>
      </c>
      <c r="C15" s="10">
        <f>((SQRT((Intra!C15/1.645)^2+(Inter!C15/1.645)^2+(Foreign!C15/1.645)^2))*1.645)</f>
        <v>2457.6494868064483</v>
      </c>
      <c r="D15" s="11">
        <f>B15/B$15</f>
        <v>1</v>
      </c>
      <c r="E15" s="9">
        <f>Intra!E15+Inter!E15+Foreign!E15</f>
        <v>29041</v>
      </c>
      <c r="F15" s="10">
        <f>((SQRT((Intra!F15/1.645)^2+(Inter!F15/1.645)^2+(Foreign!F15/1.645)^2))*1.645)</f>
        <v>1957.5528089939235</v>
      </c>
      <c r="G15" s="1">
        <f>E15/E$15</f>
        <v>1</v>
      </c>
      <c r="H15" s="17">
        <f>Intra!H15+Inter!H15+Foreign!H15</f>
        <v>15310</v>
      </c>
      <c r="I15" s="18">
        <f>((SQRT((Intra!I15/1.645)^2+(Inter!I15/1.645)^2+(Foreign!I15/1.645)^2))*1.645)</f>
        <v>3141.982495177209</v>
      </c>
      <c r="K15" s="21"/>
    </row>
    <row r="16" spans="1:11" ht="14.25">
      <c r="A16" s="43" t="s">
        <v>13</v>
      </c>
      <c r="B16" s="9">
        <f>Intra!B16+Inter!B16+Foreign!B16</f>
        <v>3225</v>
      </c>
      <c r="C16" s="10">
        <f>((SQRT((Intra!C16/1.645)^2+(Inter!C16/1.645)^2+(Foreign!C16/1.645)^2))*1.645)</f>
        <v>670.3029165981601</v>
      </c>
      <c r="D16" s="11">
        <f aca="true" t="shared" si="2" ref="D16:D24">B16/B$15</f>
        <v>0.07271538409505986</v>
      </c>
      <c r="E16" s="9">
        <f>Intra!E16+Inter!E16+Foreign!E16</f>
        <v>1366</v>
      </c>
      <c r="F16" s="10">
        <f>((SQRT((Intra!F16/1.645)^2+(Inter!F16/1.645)^2+(Foreign!F16/1.645)^2))*1.645)</f>
        <v>385.1558126265265</v>
      </c>
      <c r="G16" s="1">
        <f aca="true" t="shared" si="3" ref="G16:G24">E16/E$15</f>
        <v>0.04703694776350677</v>
      </c>
      <c r="H16" s="17">
        <f>Intra!H16+Inter!H16+Foreign!H16</f>
        <v>1859</v>
      </c>
      <c r="I16" s="18">
        <f>((SQRT((Intra!I16/1.645)^2+(Inter!I16/1.645)^2+(Foreign!I16/1.645)^2))*1.645)</f>
        <v>773.0789092971041</v>
      </c>
      <c r="K16" s="21"/>
    </row>
    <row r="17" spans="1:11" ht="14.25">
      <c r="A17" s="43" t="s">
        <v>14</v>
      </c>
      <c r="B17" s="9">
        <f>Intra!B17+Inter!B17+Foreign!B17</f>
        <v>1851</v>
      </c>
      <c r="C17" s="10">
        <f>((SQRT((Intra!C17/1.645)^2+(Inter!C17/1.645)^2+(Foreign!C17/1.645)^2))*1.645)</f>
        <v>550.6296395945283</v>
      </c>
      <c r="D17" s="11">
        <f t="shared" si="2"/>
        <v>0.04173524835967622</v>
      </c>
      <c r="E17" s="9">
        <f>Intra!E17+Inter!E17+Foreign!E17</f>
        <v>1120</v>
      </c>
      <c r="F17" s="10">
        <f>((SQRT((Intra!F17/1.645)^2+(Inter!F17/1.645)^2+(Foreign!F17/1.645)^2))*1.645)</f>
        <v>527.3869547116235</v>
      </c>
      <c r="G17" s="1">
        <f t="shared" si="3"/>
        <v>0.03856616507696016</v>
      </c>
      <c r="H17" s="17">
        <f>Intra!H17+Inter!H17+Foreign!H17</f>
        <v>731</v>
      </c>
      <c r="I17" s="18">
        <f>((SQRT((Intra!I17/1.645)^2+(Inter!I17/1.645)^2+(Foreign!I17/1.645)^2))*1.645)</f>
        <v>762.4499983605483</v>
      </c>
      <c r="K17" s="21"/>
    </row>
    <row r="18" spans="1:11" ht="14.25">
      <c r="A18" s="43" t="s">
        <v>15</v>
      </c>
      <c r="B18" s="9">
        <f>Intra!B18+Inter!B18+Foreign!B18</f>
        <v>2960</v>
      </c>
      <c r="C18" s="10">
        <f>((SQRT((Intra!C18/1.645)^2+(Inter!C18/1.645)^2+(Foreign!C18/1.645)^2))*1.645)</f>
        <v>589.4650116843238</v>
      </c>
      <c r="D18" s="11">
        <f t="shared" si="2"/>
        <v>0.06674032152600844</v>
      </c>
      <c r="E18" s="9">
        <f>Intra!E18+Inter!E18+Foreign!E18</f>
        <v>1965</v>
      </c>
      <c r="F18" s="10">
        <f>((SQRT((Intra!F18/1.645)^2+(Inter!F18/1.645)^2+(Foreign!F18/1.645)^2))*1.645)</f>
        <v>447.75439696333524</v>
      </c>
      <c r="G18" s="1">
        <f t="shared" si="3"/>
        <v>0.06766295926448813</v>
      </c>
      <c r="H18" s="17">
        <f>Intra!H18+Inter!H18+Foreign!H18</f>
        <v>995</v>
      </c>
      <c r="I18" s="18">
        <f>((SQRT((Intra!I18/1.645)^2+(Inter!I18/1.645)^2+(Foreign!I18/1.645)^2))*1.645)</f>
        <v>740.2384750875896</v>
      </c>
      <c r="K18" s="21"/>
    </row>
    <row r="19" spans="1:11" s="2" customFormat="1" ht="14.25">
      <c r="A19" s="43" t="s">
        <v>16</v>
      </c>
      <c r="B19" s="9">
        <f>Intra!B19+Inter!B19+Foreign!B19</f>
        <v>3754</v>
      </c>
      <c r="C19" s="10">
        <f>((SQRT((Intra!C19/1.645)^2+(Inter!C19/1.645)^2+(Foreign!C19/1.645)^2))*1.645)</f>
        <v>647.5438209109867</v>
      </c>
      <c r="D19" s="11">
        <f t="shared" si="2"/>
        <v>0.08464296182724178</v>
      </c>
      <c r="E19" s="9">
        <f>Intra!E19+Inter!E19+Foreign!E19</f>
        <v>2729</v>
      </c>
      <c r="F19" s="10">
        <f>((SQRT((Intra!F19/1.645)^2+(Inter!F19/1.645)^2+(Foreign!F19/1.645)^2))*1.645)</f>
        <v>639.6694458859201</v>
      </c>
      <c r="G19" s="1">
        <f t="shared" si="3"/>
        <v>0.09397059329912882</v>
      </c>
      <c r="H19" s="17">
        <f>Intra!H19+Inter!H19+Foreign!H19</f>
        <v>1025</v>
      </c>
      <c r="I19" s="18">
        <f>((SQRT((Intra!I19/1.645)^2+(Inter!I19/1.645)^2+(Foreign!I19/1.645)^2))*1.645)</f>
        <v>910.2142604903529</v>
      </c>
      <c r="K19" s="21"/>
    </row>
    <row r="20" spans="1:11" s="2" customFormat="1" ht="14.25">
      <c r="A20" s="43" t="s">
        <v>17</v>
      </c>
      <c r="B20" s="9">
        <f>Intra!B20+Inter!B20+Foreign!B20</f>
        <v>7538</v>
      </c>
      <c r="C20" s="10">
        <f>((SQRT((Intra!C20/1.645)^2+(Inter!C20/1.645)^2+(Foreign!C20/1.645)^2))*1.645)</f>
        <v>1171.4281881532474</v>
      </c>
      <c r="D20" s="11">
        <f t="shared" si="2"/>
        <v>0.169962345832112</v>
      </c>
      <c r="E20" s="9">
        <f>Intra!E20+Inter!E20+Foreign!E20</f>
        <v>2797</v>
      </c>
      <c r="F20" s="10">
        <f>((SQRT((Intra!F20/1.645)^2+(Inter!F20/1.645)^2+(Foreign!F20/1.645)^2))*1.645)</f>
        <v>635.1543119589128</v>
      </c>
      <c r="G20" s="1">
        <f t="shared" si="3"/>
        <v>0.09631211046451568</v>
      </c>
      <c r="H20" s="17">
        <f>Intra!H20+Inter!H20+Foreign!H20</f>
        <v>4741</v>
      </c>
      <c r="I20" s="18">
        <f>((SQRT((Intra!I20/1.645)^2+(Inter!I20/1.645)^2+(Foreign!I20/1.645)^2))*1.645)</f>
        <v>1332.540806129403</v>
      </c>
      <c r="K20" s="21"/>
    </row>
    <row r="21" spans="1:11" s="2" customFormat="1" ht="14.25">
      <c r="A21" s="43" t="s">
        <v>18</v>
      </c>
      <c r="B21" s="9">
        <f>Intra!B21+Inter!B21+Foreign!B21</f>
        <v>8634</v>
      </c>
      <c r="C21" s="10">
        <f>((SQRT((Intra!C21/1.645)^2+(Inter!C21/1.645)^2+(Foreign!C21/1.645)^2))*1.645)</f>
        <v>1004.5357136508387</v>
      </c>
      <c r="D21" s="11">
        <f t="shared" si="2"/>
        <v>0.1946743027214719</v>
      </c>
      <c r="E21" s="9">
        <f>Intra!E21+Inter!E21+Foreign!E21</f>
        <v>5515</v>
      </c>
      <c r="F21" s="10">
        <f>((SQRT((Intra!F21/1.645)^2+(Inter!F21/1.645)^2+(Foreign!F21/1.645)^2))*1.645)</f>
        <v>896.197522870935</v>
      </c>
      <c r="G21" s="1">
        <f t="shared" si="3"/>
        <v>0.1899039289280672</v>
      </c>
      <c r="H21" s="17">
        <f>Intra!H21+Inter!H21+Foreign!H21</f>
        <v>3119</v>
      </c>
      <c r="I21" s="18">
        <f>((SQRT((Intra!I21/1.645)^2+(Inter!I21/1.645)^2+(Foreign!I21/1.645)^2))*1.645)</f>
        <v>1346.2028079008007</v>
      </c>
      <c r="K21" s="21"/>
    </row>
    <row r="22" spans="1:11" s="2" customFormat="1" ht="14.25">
      <c r="A22" s="43" t="s">
        <v>19</v>
      </c>
      <c r="B22" s="9">
        <f>Intra!B22+Inter!B22+Foreign!B22</f>
        <v>5507</v>
      </c>
      <c r="C22" s="10">
        <f>((SQRT((Intra!C22/1.645)^2+(Inter!C22/1.645)^2+(Foreign!C22/1.645)^2))*1.645)</f>
        <v>784.7356242710025</v>
      </c>
      <c r="D22" s="11">
        <f t="shared" si="2"/>
        <v>0.12416856440666502</v>
      </c>
      <c r="E22" s="9">
        <f>Intra!E22+Inter!E22+Foreign!E22</f>
        <v>4540</v>
      </c>
      <c r="F22" s="10">
        <f>((SQRT((Intra!F22/1.645)^2+(Inter!F22/1.645)^2+(Foreign!F22/1.645)^2))*1.645)</f>
        <v>798.2505872218321</v>
      </c>
      <c r="G22" s="1">
        <f t="shared" si="3"/>
        <v>0.15633070486553494</v>
      </c>
      <c r="H22" s="17">
        <f>Intra!H22+Inter!H22+Foreign!H22</f>
        <v>967</v>
      </c>
      <c r="I22" s="18">
        <f>((SQRT((Intra!I22/1.645)^2+(Inter!I22/1.645)^2+(Foreign!I22/1.645)^2))*1.645)</f>
        <v>1119.3810789896352</v>
      </c>
      <c r="K22" s="21"/>
    </row>
    <row r="23" spans="1:11" s="2" customFormat="1" ht="14.25">
      <c r="A23" s="43" t="s">
        <v>20</v>
      </c>
      <c r="B23" s="9">
        <f>Intra!B23+Inter!B23+Foreign!B23</f>
        <v>7356</v>
      </c>
      <c r="C23" s="10">
        <f>((SQRT((Intra!C23/1.645)^2+(Inter!C23/1.645)^2+(Foreign!C23/1.645)^2))*1.645)</f>
        <v>1090.4787939249436</v>
      </c>
      <c r="D23" s="11">
        <f t="shared" si="2"/>
        <v>0.16585871795449933</v>
      </c>
      <c r="E23" s="9">
        <f>Intra!E23+Inter!E23+Foreign!E23</f>
        <v>5896</v>
      </c>
      <c r="F23" s="10">
        <f>((SQRT((Intra!F23/1.645)^2+(Inter!F23/1.645)^2+(Foreign!F23/1.645)^2))*1.645)</f>
        <v>814.4427542804957</v>
      </c>
      <c r="G23" s="1">
        <f t="shared" si="3"/>
        <v>0.203023311869426</v>
      </c>
      <c r="H23" s="17">
        <f>Intra!H23+Inter!H23+Foreign!H23</f>
        <v>1460</v>
      </c>
      <c r="I23" s="18">
        <f>((SQRT((Intra!I23/1.645)^2+(Inter!I23/1.645)^2+(Foreign!I23/1.645)^2))*1.645)</f>
        <v>1361.0514317982254</v>
      </c>
      <c r="K23" s="21"/>
    </row>
    <row r="24" spans="1:11" s="2" customFormat="1" ht="14.25">
      <c r="A24" s="43" t="s">
        <v>21</v>
      </c>
      <c r="B24" s="9">
        <f>Intra!B24+Inter!B24+Foreign!B24</f>
        <v>3526</v>
      </c>
      <c r="C24" s="10">
        <f>((SQRT((Intra!C24/1.645)^2+(Inter!C24/1.645)^2+(Foreign!C24/1.645)^2))*1.645)</f>
        <v>577.8399432368794</v>
      </c>
      <c r="D24" s="11">
        <f t="shared" si="2"/>
        <v>0.07950215327726545</v>
      </c>
      <c r="E24" s="9">
        <f>Intra!E24+Inter!E24+Foreign!E24</f>
        <v>3113</v>
      </c>
      <c r="F24" s="10">
        <f>((SQRT((Intra!F24/1.645)^2+(Inter!F24/1.645)^2+(Foreign!F24/1.645)^2))*1.645)</f>
        <v>537.5360453030104</v>
      </c>
      <c r="G24" s="1">
        <f t="shared" si="3"/>
        <v>0.1071932784683723</v>
      </c>
      <c r="H24" s="17">
        <f>Intra!H24+Inter!H24+Foreign!H24</f>
        <v>413</v>
      </c>
      <c r="I24" s="18">
        <f>((SQRT((Intra!I24/1.645)^2+(Inter!I24/1.645)^2+(Foreign!I24/1.645)^2))*1.645)</f>
        <v>789.2046629360472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41068</v>
      </c>
      <c r="C27" s="10">
        <f>((SQRT((Intra!C27/1.645)^2+(Inter!C27/1.645)^2+(Foreign!C27/1.645)^2))*1.645)</f>
        <v>1675.4127849577849</v>
      </c>
      <c r="D27" s="11">
        <f>B27/B$27</f>
        <v>1</v>
      </c>
      <c r="E27" s="9">
        <f>Intra!E27+Inter!E27+Foreign!E27</f>
        <v>28798</v>
      </c>
      <c r="F27" s="10">
        <f>((SQRT((Intra!F27/1.645)^2+(Inter!F27/1.645)^2+(Foreign!F27/1.645)^2))*1.645)</f>
        <v>1344.5504825033531</v>
      </c>
      <c r="G27" s="1">
        <f>E27/E$27</f>
        <v>1</v>
      </c>
      <c r="H27" s="17">
        <f>Intra!H27+Inter!H27+Foreign!H27</f>
        <v>12270</v>
      </c>
      <c r="I27" s="18">
        <f>((SQRT((Intra!I27/1.645)^2+(Inter!I27/1.645)^2+(Foreign!I27/1.645)^2))*1.645)</f>
        <v>2148.214142025883</v>
      </c>
      <c r="K27" s="21"/>
    </row>
    <row r="28" spans="1:11" ht="14.25">
      <c r="A28" s="43" t="s">
        <v>22</v>
      </c>
      <c r="B28" s="9">
        <f>Intra!B28+Inter!B28+Foreign!B28</f>
        <v>6480</v>
      </c>
      <c r="C28" s="10">
        <f>((SQRT((Intra!C28/1.645)^2+(Inter!C28/1.645)^2+(Foreign!C28/1.645)^2))*1.645)</f>
        <v>684.6232540602168</v>
      </c>
      <c r="D28" s="11">
        <f aca="true" t="shared" si="4" ref="D28:D36">B28/B$27</f>
        <v>0.15778708483490797</v>
      </c>
      <c r="E28" s="9">
        <f>Intra!E28+Inter!E28+Foreign!E28</f>
        <v>3449</v>
      </c>
      <c r="F28" s="10">
        <f>((SQRT((Intra!F28/1.645)^2+(Inter!F28/1.645)^2+(Foreign!F28/1.645)^2))*1.645)</f>
        <v>492.0294706620732</v>
      </c>
      <c r="G28" s="1">
        <f aca="true" t="shared" si="5" ref="G28:G36">E28/E$27</f>
        <v>0.11976526147649143</v>
      </c>
      <c r="H28" s="17">
        <f>Intra!H28+Inter!H28+Foreign!H28</f>
        <v>3031</v>
      </c>
      <c r="I28" s="18">
        <f>((SQRT((Intra!I28/1.645)^2+(Inter!I28/1.645)^2+(Foreign!I28/1.645)^2))*1.645)</f>
        <v>843.0907424470986</v>
      </c>
      <c r="K28" s="21"/>
    </row>
    <row r="29" spans="1:11" ht="14.25">
      <c r="A29" s="43" t="s">
        <v>23</v>
      </c>
      <c r="B29" s="9">
        <f>Intra!B29+Inter!B29+Foreign!B29</f>
        <v>8667</v>
      </c>
      <c r="C29" s="10">
        <f>((SQRT((Intra!C29/1.645)^2+(Inter!C29/1.645)^2+(Foreign!C29/1.645)^2))*1.645)</f>
        <v>864.0896944183514</v>
      </c>
      <c r="D29" s="11">
        <f t="shared" si="4"/>
        <v>0.2110402259666894</v>
      </c>
      <c r="E29" s="9">
        <f>Intra!E29+Inter!E29+Foreign!E29</f>
        <v>6380</v>
      </c>
      <c r="F29" s="10">
        <f>((SQRT((Intra!F29/1.645)^2+(Inter!F29/1.645)^2+(Foreign!F29/1.645)^2))*1.645)</f>
        <v>652.1134870557426</v>
      </c>
      <c r="G29" s="1">
        <f t="shared" si="5"/>
        <v>0.2215431627196333</v>
      </c>
      <c r="H29" s="17">
        <f>Intra!H29+Inter!H29+Foreign!H29</f>
        <v>2287</v>
      </c>
      <c r="I29" s="18">
        <f>((SQRT((Intra!I29/1.645)^2+(Inter!I29/1.645)^2+(Foreign!I29/1.645)^2))*1.645)</f>
        <v>1082.544687299328</v>
      </c>
      <c r="K29" s="21"/>
    </row>
    <row r="30" spans="1:11" ht="14.25">
      <c r="A30" s="43" t="s">
        <v>14</v>
      </c>
      <c r="B30" s="9">
        <f>Intra!B30+Inter!B30+Foreign!B30</f>
        <v>2720</v>
      </c>
      <c r="C30" s="10">
        <f>((SQRT((Intra!C30/1.645)^2+(Inter!C30/1.645)^2+(Foreign!C30/1.645)^2))*1.645)</f>
        <v>399.9874998046814</v>
      </c>
      <c r="D30" s="11">
        <f t="shared" si="4"/>
        <v>0.06623161585662803</v>
      </c>
      <c r="E30" s="9">
        <f>Intra!E30+Inter!E30+Foreign!E30</f>
        <v>1777</v>
      </c>
      <c r="F30" s="10">
        <f>((SQRT((Intra!F30/1.645)^2+(Inter!F30/1.645)^2+(Foreign!F30/1.645)^2))*1.645)</f>
        <v>327.43854385212506</v>
      </c>
      <c r="G30" s="1">
        <f t="shared" si="5"/>
        <v>0.061705674005139245</v>
      </c>
      <c r="H30" s="17">
        <f>Intra!H30+Inter!H30+Foreign!H30</f>
        <v>943</v>
      </c>
      <c r="I30" s="18">
        <f>((SQRT((Intra!I30/1.645)^2+(Inter!I30/1.645)^2+(Foreign!I30/1.645)^2))*1.645)</f>
        <v>516.9197229744673</v>
      </c>
      <c r="K30" s="21"/>
    </row>
    <row r="31" spans="1:11" s="2" customFormat="1" ht="14.25">
      <c r="A31" s="43" t="s">
        <v>15</v>
      </c>
      <c r="B31" s="9">
        <f>Intra!B31+Inter!B31+Foreign!B31</f>
        <v>5530</v>
      </c>
      <c r="C31" s="10">
        <f>((SQRT((Intra!C31/1.645)^2+(Inter!C31/1.645)^2+(Foreign!C31/1.645)^2))*1.645)</f>
        <v>612.4606109783715</v>
      </c>
      <c r="D31" s="11">
        <f t="shared" si="4"/>
        <v>0.1346547190026298</v>
      </c>
      <c r="E31" s="9">
        <f>Intra!E31+Inter!E31+Foreign!E31</f>
        <v>3112</v>
      </c>
      <c r="F31" s="10">
        <f>((SQRT((Intra!F31/1.645)^2+(Inter!F31/1.645)^2+(Foreign!F31/1.645)^2))*1.645)</f>
        <v>444.24542766358326</v>
      </c>
      <c r="G31" s="1">
        <f t="shared" si="5"/>
        <v>0.1080630599347177</v>
      </c>
      <c r="H31" s="17">
        <f>Intra!H31+Inter!H31+Foreign!H31</f>
        <v>2418</v>
      </c>
      <c r="I31" s="18">
        <f>((SQRT((Intra!I31/1.645)^2+(Inter!I31/1.645)^2+(Foreign!I31/1.645)^2))*1.645)</f>
        <v>756.6121859975558</v>
      </c>
      <c r="K31" s="21"/>
    </row>
    <row r="32" spans="1:11" s="2" customFormat="1" ht="14.25">
      <c r="A32" s="43" t="s">
        <v>16</v>
      </c>
      <c r="B32" s="9">
        <f>Intra!B32+Inter!B32+Foreign!B32</f>
        <v>4922</v>
      </c>
      <c r="C32" s="10">
        <f>((SQRT((Intra!C32/1.645)^2+(Inter!C32/1.645)^2+(Foreign!C32/1.645)^2))*1.645)</f>
        <v>569.8508576812006</v>
      </c>
      <c r="D32" s="11">
        <f t="shared" si="4"/>
        <v>0.11985000486997176</v>
      </c>
      <c r="E32" s="9">
        <f>Intra!E32+Inter!E32+Foreign!E32</f>
        <v>3474</v>
      </c>
      <c r="F32" s="10">
        <f>((SQRT((Intra!F32/1.645)^2+(Inter!F32/1.645)^2+(Foreign!F32/1.645)^2))*1.645)</f>
        <v>450.8891216252616</v>
      </c>
      <c r="G32" s="1">
        <f t="shared" si="5"/>
        <v>0.1206333773178693</v>
      </c>
      <c r="H32" s="17">
        <f>Intra!H32+Inter!H32+Foreign!H32</f>
        <v>1448</v>
      </c>
      <c r="I32" s="18">
        <f>((SQRT((Intra!I32/1.645)^2+(Inter!I32/1.645)^2+(Foreign!I32/1.645)^2))*1.645)</f>
        <v>726.6574158432569</v>
      </c>
      <c r="K32" s="21"/>
    </row>
    <row r="33" spans="1:11" s="2" customFormat="1" ht="14.25">
      <c r="A33" s="43" t="s">
        <v>17</v>
      </c>
      <c r="B33" s="9">
        <f>Intra!B33+Inter!B33+Foreign!B33</f>
        <v>5188</v>
      </c>
      <c r="C33" s="10">
        <f>((SQRT((Intra!C33/1.645)^2+(Inter!C33/1.645)^2+(Foreign!C33/1.645)^2))*1.645)</f>
        <v>543.8602761739453</v>
      </c>
      <c r="D33" s="11">
        <f t="shared" si="4"/>
        <v>0.12632706730300963</v>
      </c>
      <c r="E33" s="9">
        <f>Intra!E33+Inter!E33+Foreign!E33</f>
        <v>3721</v>
      </c>
      <c r="F33" s="10">
        <f>((SQRT((Intra!F33/1.645)^2+(Inter!F33/1.645)^2+(Foreign!F33/1.645)^2))*1.645)</f>
        <v>476.40319058545356</v>
      </c>
      <c r="G33" s="1">
        <f t="shared" si="5"/>
        <v>0.12921036183068269</v>
      </c>
      <c r="H33" s="17">
        <f>Intra!H33+Inter!H33+Foreign!H33</f>
        <v>1467</v>
      </c>
      <c r="I33" s="18">
        <f>((SQRT((Intra!I33/1.645)^2+(Inter!I33/1.645)^2+(Foreign!I33/1.645)^2))*1.645)</f>
        <v>723.0103733695665</v>
      </c>
      <c r="K33" s="21"/>
    </row>
    <row r="34" spans="1:11" s="2" customFormat="1" ht="14.25">
      <c r="A34" s="43" t="s">
        <v>24</v>
      </c>
      <c r="B34" s="9">
        <f>Intra!B34+Inter!B34+Foreign!B34</f>
        <v>3054</v>
      </c>
      <c r="C34" s="10">
        <f>((SQRT((Intra!C34/1.645)^2+(Inter!C34/1.645)^2+(Foreign!C34/1.645)^2))*1.645)</f>
        <v>406.819370236964</v>
      </c>
      <c r="D34" s="11">
        <f t="shared" si="4"/>
        <v>0.07436446868608163</v>
      </c>
      <c r="E34" s="9">
        <f>Intra!E34+Inter!E34+Foreign!E34</f>
        <v>3088</v>
      </c>
      <c r="F34" s="10">
        <f>((SQRT((Intra!F34/1.645)^2+(Inter!F34/1.645)^2+(Foreign!F34/1.645)^2))*1.645)</f>
        <v>439.53270640533685</v>
      </c>
      <c r="G34" s="1">
        <f t="shared" si="5"/>
        <v>0.10722966872699494</v>
      </c>
      <c r="H34" s="17">
        <f>Intra!H34+Inter!H34+Foreign!H34</f>
        <v>-34</v>
      </c>
      <c r="I34" s="18">
        <f>((SQRT((Intra!I34/1.645)^2+(Inter!I34/1.645)^2+(Foreign!I34/1.645)^2))*1.645)</f>
        <v>598.9081732619784</v>
      </c>
      <c r="K34" s="21"/>
    </row>
    <row r="35" spans="1:11" s="2" customFormat="1" ht="14.25">
      <c r="A35" s="43" t="s">
        <v>25</v>
      </c>
      <c r="B35" s="9">
        <f>Intra!B35+Inter!B35+Foreign!B35</f>
        <v>1327</v>
      </c>
      <c r="C35" s="10">
        <f>((SQRT((Intra!C35/1.645)^2+(Inter!C35/1.645)^2+(Foreign!C35/1.645)^2))*1.645)</f>
        <v>294.59463674683553</v>
      </c>
      <c r="D35" s="11">
        <f t="shared" si="4"/>
        <v>0.03231226258887698</v>
      </c>
      <c r="E35" s="9">
        <f>Intra!E35+Inter!E35+Foreign!E35</f>
        <v>1051</v>
      </c>
      <c r="F35" s="10">
        <f>((SQRT((Intra!F35/1.645)^2+(Inter!F35/1.645)^2+(Foreign!F35/1.645)^2))*1.645)</f>
        <v>244.10038918445008</v>
      </c>
      <c r="G35" s="1">
        <f t="shared" si="5"/>
        <v>0.0364955899715258</v>
      </c>
      <c r="H35" s="17">
        <f>Intra!H35+Inter!H35+Foreign!H35</f>
        <v>276</v>
      </c>
      <c r="I35" s="18">
        <f>((SQRT((Intra!I35/1.645)^2+(Inter!I35/1.645)^2+(Foreign!I35/1.645)^2))*1.645)</f>
        <v>382.58463116021784</v>
      </c>
      <c r="K35" s="21"/>
    </row>
    <row r="36" spans="1:11" s="2" customFormat="1" ht="14.25">
      <c r="A36" s="43" t="s">
        <v>26</v>
      </c>
      <c r="B36" s="9">
        <f>Intra!B36+Inter!B36+Foreign!B36</f>
        <v>3180</v>
      </c>
      <c r="C36" s="10">
        <f>((SQRT((Intra!C36/1.645)^2+(Inter!C36/1.645)^2+(Foreign!C36/1.645)^2))*1.645)</f>
        <v>429.44266206328405</v>
      </c>
      <c r="D36" s="11">
        <f t="shared" si="4"/>
        <v>0.07743255089120483</v>
      </c>
      <c r="E36" s="9">
        <f>Intra!E36+Inter!E36+Foreign!E36</f>
        <v>2746</v>
      </c>
      <c r="F36" s="10">
        <f>((SQRT((Intra!F36/1.645)^2+(Inter!F36/1.645)^2+(Foreign!F36/1.645)^2))*1.645)</f>
        <v>389.4663014947506</v>
      </c>
      <c r="G36" s="1">
        <f t="shared" si="5"/>
        <v>0.09535384401694562</v>
      </c>
      <c r="H36" s="17">
        <f>Intra!H36+Inter!H36+Foreign!H36</f>
        <v>434</v>
      </c>
      <c r="I36" s="18">
        <f>((SQRT((Intra!I36/1.645)^2+(Inter!I36/1.645)^2+(Foreign!I36/1.645)^2))*1.645)</f>
        <v>579.745633877479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16907</v>
      </c>
      <c r="C7" s="19">
        <v>1126</v>
      </c>
      <c r="D7" s="11">
        <f aca="true" t="shared" si="0" ref="D7:D12">B7/B$7</f>
        <v>1</v>
      </c>
      <c r="E7" s="9">
        <v>14398</v>
      </c>
      <c r="F7" s="10">
        <v>1021</v>
      </c>
      <c r="G7" s="1">
        <f aca="true" t="shared" si="1" ref="G7:G12">E7/E$7</f>
        <v>1</v>
      </c>
      <c r="H7" s="17">
        <f aca="true" t="shared" si="2" ref="H7:H12">B7-E7</f>
        <v>2509</v>
      </c>
      <c r="I7" s="18">
        <f aca="true" t="shared" si="3" ref="I7:I12">((SQRT((C7/1.645)^2+(F7/1.645)^2)))*1.645</f>
        <v>1519.9726971232083</v>
      </c>
    </row>
    <row r="8" spans="1:9" ht="14.25">
      <c r="A8" s="37" t="s">
        <v>8</v>
      </c>
      <c r="B8" s="19">
        <v>1751</v>
      </c>
      <c r="C8" s="19">
        <v>318</v>
      </c>
      <c r="D8" s="11">
        <f t="shared" si="0"/>
        <v>0.10356657005973857</v>
      </c>
      <c r="E8" s="9">
        <v>1466</v>
      </c>
      <c r="F8" s="10">
        <v>301</v>
      </c>
      <c r="G8" s="1">
        <f t="shared" si="1"/>
        <v>0.10181969718016391</v>
      </c>
      <c r="H8" s="17">
        <f t="shared" si="2"/>
        <v>285</v>
      </c>
      <c r="I8" s="18">
        <f t="shared" si="3"/>
        <v>437.8641341786285</v>
      </c>
    </row>
    <row r="9" spans="1:9" ht="14.25">
      <c r="A9" s="37" t="s">
        <v>9</v>
      </c>
      <c r="B9" s="9">
        <v>4760</v>
      </c>
      <c r="C9" s="10">
        <v>645</v>
      </c>
      <c r="D9" s="11">
        <f t="shared" si="0"/>
        <v>0.28154019045365825</v>
      </c>
      <c r="E9" s="9">
        <v>4031</v>
      </c>
      <c r="F9" s="10">
        <v>578</v>
      </c>
      <c r="G9" s="1">
        <f t="shared" si="1"/>
        <v>0.2799694402000278</v>
      </c>
      <c r="H9" s="17">
        <f t="shared" si="2"/>
        <v>729</v>
      </c>
      <c r="I9" s="18">
        <f t="shared" si="3"/>
        <v>866.0883326774468</v>
      </c>
    </row>
    <row r="10" spans="1:9" ht="14.25">
      <c r="A10" s="37" t="s">
        <v>10</v>
      </c>
      <c r="B10" s="19">
        <v>5178</v>
      </c>
      <c r="C10" s="19">
        <v>619</v>
      </c>
      <c r="D10" s="11">
        <f t="shared" si="0"/>
        <v>0.30626367776660557</v>
      </c>
      <c r="E10" s="9">
        <v>3647</v>
      </c>
      <c r="F10" s="10">
        <v>504</v>
      </c>
      <c r="G10" s="1">
        <f t="shared" si="1"/>
        <v>0.25329906931518265</v>
      </c>
      <c r="H10" s="17">
        <f t="shared" si="2"/>
        <v>1531</v>
      </c>
      <c r="I10" s="18">
        <f t="shared" si="3"/>
        <v>798.2336750601291</v>
      </c>
    </row>
    <row r="11" spans="1:9" ht="14.25">
      <c r="A11" s="37" t="s">
        <v>11</v>
      </c>
      <c r="B11" s="9">
        <v>3370</v>
      </c>
      <c r="C11" s="10">
        <v>499</v>
      </c>
      <c r="D11" s="11">
        <f t="shared" si="0"/>
        <v>0.19932572307328325</v>
      </c>
      <c r="E11" s="9">
        <v>3410</v>
      </c>
      <c r="F11" s="10">
        <v>502</v>
      </c>
      <c r="G11" s="1">
        <f t="shared" si="1"/>
        <v>0.23683844978469232</v>
      </c>
      <c r="H11" s="17">
        <f t="shared" si="2"/>
        <v>-40</v>
      </c>
      <c r="I11" s="18">
        <f t="shared" si="3"/>
        <v>707.8170667623097</v>
      </c>
    </row>
    <row r="12" spans="1:9" ht="14.25">
      <c r="A12" s="37" t="s">
        <v>12</v>
      </c>
      <c r="B12" s="9">
        <v>1848</v>
      </c>
      <c r="C12" s="10">
        <v>343</v>
      </c>
      <c r="D12" s="11">
        <f t="shared" si="0"/>
        <v>0.10930383864671438</v>
      </c>
      <c r="E12" s="9">
        <v>1844</v>
      </c>
      <c r="F12" s="10">
        <v>335</v>
      </c>
      <c r="G12" s="1">
        <f t="shared" si="1"/>
        <v>0.12807334351993332</v>
      </c>
      <c r="H12" s="17">
        <f t="shared" si="2"/>
        <v>4</v>
      </c>
      <c r="I12" s="18">
        <f t="shared" si="3"/>
        <v>479.4517702543187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27382</v>
      </c>
      <c r="C15" s="10">
        <v>2011</v>
      </c>
      <c r="D15" s="11">
        <f>B15/B$15</f>
        <v>1</v>
      </c>
      <c r="E15" s="9">
        <v>21983</v>
      </c>
      <c r="F15" s="10">
        <v>1742</v>
      </c>
      <c r="G15" s="1">
        <f>E15/E$15</f>
        <v>1</v>
      </c>
      <c r="H15" s="17">
        <f>B15-E15</f>
        <v>5399</v>
      </c>
      <c r="I15" s="18">
        <f aca="true" t="shared" si="4" ref="I15:I24">((SQRT((C15/1.645)^2+(F15/1.645)^2)))*1.645</f>
        <v>2660.579824023327</v>
      </c>
    </row>
    <row r="16" spans="1:9" ht="14.25">
      <c r="A16" s="37" t="s">
        <v>13</v>
      </c>
      <c r="B16" s="9">
        <v>1881</v>
      </c>
      <c r="C16" s="10">
        <v>511</v>
      </c>
      <c r="D16" s="11">
        <f aca="true" t="shared" si="5" ref="D16:D24">B16/B$15</f>
        <v>0.06869476298298152</v>
      </c>
      <c r="E16" s="9">
        <v>1120</v>
      </c>
      <c r="F16" s="10">
        <v>373</v>
      </c>
      <c r="G16" s="1">
        <f aca="true" t="shared" si="6" ref="G16:G24">E16/E$15</f>
        <v>0.05094846017377064</v>
      </c>
      <c r="H16" s="17">
        <f aca="true" t="shared" si="7" ref="H16:H24">B16-E16</f>
        <v>761</v>
      </c>
      <c r="I16" s="18">
        <f t="shared" si="4"/>
        <v>632.6531435154654</v>
      </c>
    </row>
    <row r="17" spans="1:9" ht="14.25">
      <c r="A17" s="37" t="s">
        <v>14</v>
      </c>
      <c r="B17" s="9">
        <v>1148</v>
      </c>
      <c r="C17" s="10">
        <v>423</v>
      </c>
      <c r="D17" s="11">
        <f t="shared" si="5"/>
        <v>0.04192535242129866</v>
      </c>
      <c r="E17" s="9">
        <v>971</v>
      </c>
      <c r="F17" s="10">
        <v>516</v>
      </c>
      <c r="G17" s="1">
        <f t="shared" si="6"/>
        <v>0.0441704953827958</v>
      </c>
      <c r="H17" s="17">
        <f t="shared" si="7"/>
        <v>177</v>
      </c>
      <c r="I17" s="18">
        <f t="shared" si="4"/>
        <v>667.2218521601343</v>
      </c>
    </row>
    <row r="18" spans="1:9" ht="14.25">
      <c r="A18" s="37" t="s">
        <v>15</v>
      </c>
      <c r="B18" s="9">
        <v>2102</v>
      </c>
      <c r="C18" s="10">
        <v>488</v>
      </c>
      <c r="D18" s="11">
        <f t="shared" si="5"/>
        <v>0.07676575852749981</v>
      </c>
      <c r="E18" s="9">
        <v>1353</v>
      </c>
      <c r="F18" s="10">
        <v>378</v>
      </c>
      <c r="G18" s="1">
        <f t="shared" si="6"/>
        <v>0.061547559477778284</v>
      </c>
      <c r="H18" s="17">
        <f t="shared" si="7"/>
        <v>749</v>
      </c>
      <c r="I18" s="18">
        <f t="shared" si="4"/>
        <v>617.2746552386546</v>
      </c>
    </row>
    <row r="19" spans="1:9" ht="14.25">
      <c r="A19" s="37" t="s">
        <v>16</v>
      </c>
      <c r="B19" s="9">
        <v>2727</v>
      </c>
      <c r="C19" s="10">
        <v>589</v>
      </c>
      <c r="D19" s="11">
        <f t="shared" si="5"/>
        <v>0.09959097217149952</v>
      </c>
      <c r="E19" s="9">
        <v>2205</v>
      </c>
      <c r="F19" s="10">
        <v>584</v>
      </c>
      <c r="G19" s="1">
        <f t="shared" si="6"/>
        <v>0.10030478096711094</v>
      </c>
      <c r="H19" s="17">
        <f t="shared" si="7"/>
        <v>522</v>
      </c>
      <c r="I19" s="18">
        <f t="shared" si="4"/>
        <v>829.4437895360963</v>
      </c>
    </row>
    <row r="20" spans="1:9" ht="14.25">
      <c r="A20" s="37" t="s">
        <v>17</v>
      </c>
      <c r="B20" s="9">
        <v>5180</v>
      </c>
      <c r="C20" s="10">
        <v>1070</v>
      </c>
      <c r="D20" s="11">
        <f t="shared" si="5"/>
        <v>0.18917537068146958</v>
      </c>
      <c r="E20" s="9">
        <v>2216</v>
      </c>
      <c r="F20" s="10">
        <v>586</v>
      </c>
      <c r="G20" s="1">
        <f t="shared" si="6"/>
        <v>0.10080516762953191</v>
      </c>
      <c r="H20" s="17">
        <f t="shared" si="7"/>
        <v>2964</v>
      </c>
      <c r="I20" s="18">
        <f t="shared" si="4"/>
        <v>1219.9573763045985</v>
      </c>
    </row>
    <row r="21" spans="1:9" ht="14.25">
      <c r="A21" s="37" t="s">
        <v>18</v>
      </c>
      <c r="B21" s="9">
        <v>5213</v>
      </c>
      <c r="C21" s="10">
        <v>800</v>
      </c>
      <c r="D21" s="11">
        <f t="shared" si="5"/>
        <v>0.19038054196187276</v>
      </c>
      <c r="E21" s="9">
        <v>4358</v>
      </c>
      <c r="F21" s="10">
        <v>849</v>
      </c>
      <c r="G21" s="1">
        <f t="shared" si="6"/>
        <v>0.19824409771186827</v>
      </c>
      <c r="H21" s="17">
        <f t="shared" si="7"/>
        <v>855</v>
      </c>
      <c r="I21" s="18">
        <f t="shared" si="4"/>
        <v>1166.5337543337528</v>
      </c>
    </row>
    <row r="22" spans="1:9" ht="14.25">
      <c r="A22" s="37" t="s">
        <v>19</v>
      </c>
      <c r="B22" s="9">
        <v>3711</v>
      </c>
      <c r="C22" s="10">
        <v>625</v>
      </c>
      <c r="D22" s="11">
        <f t="shared" si="5"/>
        <v>0.13552698853261266</v>
      </c>
      <c r="E22" s="9">
        <v>3344</v>
      </c>
      <c r="F22" s="10">
        <v>702</v>
      </c>
      <c r="G22" s="1">
        <f t="shared" si="6"/>
        <v>0.15211754537597233</v>
      </c>
      <c r="H22" s="17">
        <f t="shared" si="7"/>
        <v>367</v>
      </c>
      <c r="I22" s="18">
        <f t="shared" si="4"/>
        <v>939.9090381520969</v>
      </c>
    </row>
    <row r="23" spans="1:9" ht="14.25">
      <c r="A23" s="37" t="s">
        <v>20</v>
      </c>
      <c r="B23" s="9">
        <v>3770</v>
      </c>
      <c r="C23" s="10">
        <v>852</v>
      </c>
      <c r="D23" s="11">
        <f t="shared" si="5"/>
        <v>0.13768168870060624</v>
      </c>
      <c r="E23" s="9">
        <v>4205</v>
      </c>
      <c r="F23" s="10">
        <v>626</v>
      </c>
      <c r="G23" s="1">
        <f t="shared" si="6"/>
        <v>0.19128417413455853</v>
      </c>
      <c r="H23" s="17">
        <f t="shared" si="7"/>
        <v>-435</v>
      </c>
      <c r="I23" s="18">
        <f t="shared" si="4"/>
        <v>1057.2511527541596</v>
      </c>
    </row>
    <row r="24" spans="1:9" ht="14.25">
      <c r="A24" s="37" t="s">
        <v>21</v>
      </c>
      <c r="B24" s="9">
        <v>1650</v>
      </c>
      <c r="C24" s="10">
        <v>343</v>
      </c>
      <c r="D24" s="11">
        <f t="shared" si="5"/>
        <v>0.06025856402015923</v>
      </c>
      <c r="E24" s="9">
        <v>2211</v>
      </c>
      <c r="F24" s="10">
        <v>444</v>
      </c>
      <c r="G24" s="1">
        <f t="shared" si="6"/>
        <v>0.10057771914661329</v>
      </c>
      <c r="H24" s="17">
        <f t="shared" si="7"/>
        <v>-561</v>
      </c>
      <c r="I24" s="18">
        <f t="shared" si="4"/>
        <v>561.0570380986233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25402</v>
      </c>
      <c r="C27" s="10">
        <v>1332</v>
      </c>
      <c r="D27" s="1">
        <f>B27/B$27</f>
        <v>1</v>
      </c>
      <c r="E27" s="9">
        <v>20408</v>
      </c>
      <c r="F27" s="10">
        <v>1154</v>
      </c>
      <c r="G27" s="1">
        <f>E27/E$27</f>
        <v>1</v>
      </c>
      <c r="H27" s="17">
        <f>B27-E27</f>
        <v>4994</v>
      </c>
      <c r="I27" s="18">
        <f>((SQRT((C27/1.645)^2+(F27/1.645)^2)))*1.645</f>
        <v>1762.367725532898</v>
      </c>
    </row>
    <row r="28" spans="1:9" ht="14.25">
      <c r="A28" s="37" t="s">
        <v>22</v>
      </c>
      <c r="B28" s="9">
        <v>3376</v>
      </c>
      <c r="C28" s="10">
        <v>518</v>
      </c>
      <c r="D28" s="1">
        <f aca="true" t="shared" si="8" ref="D28:D36">B28/B$27</f>
        <v>0.13290292102984017</v>
      </c>
      <c r="E28" s="9">
        <v>2367</v>
      </c>
      <c r="F28" s="10">
        <v>422</v>
      </c>
      <c r="G28" s="1">
        <f aca="true" t="shared" si="9" ref="G28:G36">E28/E$27</f>
        <v>0.11598392787142298</v>
      </c>
      <c r="H28" s="17">
        <f>B28-E28</f>
        <v>1009</v>
      </c>
      <c r="I28" s="18">
        <f aca="true" t="shared" si="10" ref="I28:I36">((SQRT((C28/1.645)^2+(F28/1.645)^2)))*1.645</f>
        <v>668.1377103561811</v>
      </c>
    </row>
    <row r="29" spans="1:9" ht="14.25">
      <c r="A29" s="37" t="s">
        <v>23</v>
      </c>
      <c r="B29" s="9">
        <v>4856</v>
      </c>
      <c r="C29" s="10">
        <v>631</v>
      </c>
      <c r="D29" s="1">
        <f t="shared" si="8"/>
        <v>0.19116604991732936</v>
      </c>
      <c r="E29" s="9">
        <v>4128</v>
      </c>
      <c r="F29" s="10">
        <v>554</v>
      </c>
      <c r="G29" s="1">
        <f t="shared" si="9"/>
        <v>0.20227361818894551</v>
      </c>
      <c r="H29" s="17">
        <f aca="true" t="shared" si="11" ref="H29:H36">B29-E29</f>
        <v>728</v>
      </c>
      <c r="I29" s="18">
        <f t="shared" si="10"/>
        <v>839.6886327681232</v>
      </c>
    </row>
    <row r="30" spans="1:9" ht="14.25">
      <c r="A30" s="37" t="s">
        <v>14</v>
      </c>
      <c r="B30" s="9">
        <v>1587</v>
      </c>
      <c r="C30" s="10">
        <v>323</v>
      </c>
      <c r="D30" s="1">
        <f t="shared" si="8"/>
        <v>0.06247539563813873</v>
      </c>
      <c r="E30" s="9">
        <v>1347</v>
      </c>
      <c r="F30" s="10">
        <v>296</v>
      </c>
      <c r="G30" s="1">
        <f t="shared" si="9"/>
        <v>0.06600352802822422</v>
      </c>
      <c r="H30" s="17">
        <f t="shared" si="11"/>
        <v>240</v>
      </c>
      <c r="I30" s="18">
        <f t="shared" si="10"/>
        <v>438.11528163258583</v>
      </c>
    </row>
    <row r="31" spans="1:9" ht="14.25">
      <c r="A31" s="37" t="s">
        <v>15</v>
      </c>
      <c r="B31" s="9">
        <v>3811</v>
      </c>
      <c r="C31" s="10">
        <v>526</v>
      </c>
      <c r="D31" s="1">
        <f t="shared" si="8"/>
        <v>0.15002755688528463</v>
      </c>
      <c r="E31" s="9">
        <v>2209</v>
      </c>
      <c r="F31" s="10">
        <v>377</v>
      </c>
      <c r="G31" s="1">
        <f t="shared" si="9"/>
        <v>0.10824186593492748</v>
      </c>
      <c r="H31" s="17">
        <f t="shared" si="11"/>
        <v>1602</v>
      </c>
      <c r="I31" s="18">
        <f t="shared" si="10"/>
        <v>647.1514505894273</v>
      </c>
    </row>
    <row r="32" spans="1:9" ht="14.25">
      <c r="A32" s="37" t="s">
        <v>16</v>
      </c>
      <c r="B32" s="9">
        <v>3617</v>
      </c>
      <c r="C32" s="10">
        <v>507</v>
      </c>
      <c r="D32" s="1">
        <f t="shared" si="8"/>
        <v>0.14239036296354618</v>
      </c>
      <c r="E32" s="9">
        <v>2709</v>
      </c>
      <c r="F32" s="10">
        <v>399</v>
      </c>
      <c r="G32" s="1">
        <f t="shared" si="9"/>
        <v>0.1327420619364955</v>
      </c>
      <c r="H32" s="17">
        <f t="shared" si="11"/>
        <v>908</v>
      </c>
      <c r="I32" s="18">
        <f t="shared" si="10"/>
        <v>645.174395028197</v>
      </c>
    </row>
    <row r="33" spans="1:9" ht="14.25">
      <c r="A33" s="37" t="s">
        <v>17</v>
      </c>
      <c r="B33" s="9">
        <v>3742</v>
      </c>
      <c r="C33" s="10">
        <v>478</v>
      </c>
      <c r="D33" s="1">
        <f t="shared" si="8"/>
        <v>0.14731123533580032</v>
      </c>
      <c r="E33" s="9">
        <v>2984</v>
      </c>
      <c r="F33" s="10">
        <v>436</v>
      </c>
      <c r="G33" s="1">
        <f t="shared" si="9"/>
        <v>0.1462171697373579</v>
      </c>
      <c r="H33" s="17">
        <f t="shared" si="11"/>
        <v>758</v>
      </c>
      <c r="I33" s="18">
        <f t="shared" si="10"/>
        <v>646.9775884835578</v>
      </c>
    </row>
    <row r="34" spans="1:9" ht="14.25">
      <c r="A34" s="37" t="s">
        <v>24</v>
      </c>
      <c r="B34" s="9">
        <v>1908</v>
      </c>
      <c r="C34" s="10">
        <v>305</v>
      </c>
      <c r="D34" s="1">
        <f t="shared" si="8"/>
        <v>0.0751121958900874</v>
      </c>
      <c r="E34" s="9">
        <v>2127</v>
      </c>
      <c r="F34" s="10">
        <v>358</v>
      </c>
      <c r="G34" s="1">
        <f t="shared" si="9"/>
        <v>0.10422383379067032</v>
      </c>
      <c r="H34" s="17">
        <f t="shared" si="11"/>
        <v>-219</v>
      </c>
      <c r="I34" s="18">
        <f t="shared" si="10"/>
        <v>470.3073463172779</v>
      </c>
    </row>
    <row r="35" spans="1:9" ht="14.25">
      <c r="A35" s="37" t="s">
        <v>25</v>
      </c>
      <c r="B35" s="9">
        <v>784</v>
      </c>
      <c r="C35" s="10">
        <v>223</v>
      </c>
      <c r="D35" s="1">
        <f t="shared" si="8"/>
        <v>0.03086371151877805</v>
      </c>
      <c r="E35" s="9">
        <v>720</v>
      </c>
      <c r="F35" s="10">
        <v>191</v>
      </c>
      <c r="G35" s="1">
        <f t="shared" si="9"/>
        <v>0.03528028224225794</v>
      </c>
      <c r="H35" s="17">
        <f t="shared" si="11"/>
        <v>64</v>
      </c>
      <c r="I35" s="18">
        <f t="shared" si="10"/>
        <v>293.61539469176336</v>
      </c>
    </row>
    <row r="36" spans="1:9" ht="14.25">
      <c r="A36" s="37" t="s">
        <v>26</v>
      </c>
      <c r="B36" s="9">
        <v>1721</v>
      </c>
      <c r="C36" s="10">
        <v>314</v>
      </c>
      <c r="D36" s="1">
        <f t="shared" si="8"/>
        <v>0.06775057082119518</v>
      </c>
      <c r="E36" s="9">
        <v>1817</v>
      </c>
      <c r="F36" s="10">
        <v>320</v>
      </c>
      <c r="G36" s="1">
        <f t="shared" si="9"/>
        <v>0.08903371226969815</v>
      </c>
      <c r="H36" s="17">
        <f t="shared" si="11"/>
        <v>-96</v>
      </c>
      <c r="I36" s="18">
        <f t="shared" si="10"/>
        <v>448.32577440963615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7653</v>
      </c>
      <c r="C7" s="19">
        <v>705</v>
      </c>
      <c r="D7" s="11">
        <f aca="true" t="shared" si="0" ref="D7:D12">B7/B$7</f>
        <v>1</v>
      </c>
      <c r="E7" s="20">
        <v>4232</v>
      </c>
      <c r="F7" s="19">
        <v>487</v>
      </c>
      <c r="G7" s="1">
        <f aca="true" t="shared" si="1" ref="G7:G12">E7/E$7</f>
        <v>1</v>
      </c>
      <c r="H7" s="17">
        <f aca="true" t="shared" si="2" ref="H7:H12">B7-E7</f>
        <v>3421</v>
      </c>
      <c r="I7" s="18">
        <f aca="true" t="shared" si="3" ref="I7:I12">((SQRT((C7/1.645)^2+(F7/1.645)^2)))*1.645</f>
        <v>856.8512122883412</v>
      </c>
    </row>
    <row r="8" spans="1:9" ht="14.25">
      <c r="A8" s="31" t="s">
        <v>8</v>
      </c>
      <c r="B8" s="19">
        <v>542</v>
      </c>
      <c r="C8" s="19">
        <v>187</v>
      </c>
      <c r="D8" s="11">
        <f t="shared" si="0"/>
        <v>0.0708218999085326</v>
      </c>
      <c r="E8" s="20">
        <v>145</v>
      </c>
      <c r="F8" s="19">
        <v>77</v>
      </c>
      <c r="G8" s="1">
        <f t="shared" si="1"/>
        <v>0.034262759924385634</v>
      </c>
      <c r="H8" s="17">
        <f t="shared" si="2"/>
        <v>397</v>
      </c>
      <c r="I8" s="18">
        <f t="shared" si="3"/>
        <v>202.2325394193526</v>
      </c>
    </row>
    <row r="9" spans="1:9" ht="14.25">
      <c r="A9" s="31" t="s">
        <v>9</v>
      </c>
      <c r="B9" s="9">
        <v>1375</v>
      </c>
      <c r="C9" s="10">
        <v>294</v>
      </c>
      <c r="D9" s="11">
        <f t="shared" si="0"/>
        <v>0.17966810401149877</v>
      </c>
      <c r="E9" s="9">
        <v>664</v>
      </c>
      <c r="F9" s="10">
        <v>193</v>
      </c>
      <c r="G9" s="1">
        <f t="shared" si="1"/>
        <v>0.15689981096408318</v>
      </c>
      <c r="H9" s="17">
        <f t="shared" si="2"/>
        <v>711</v>
      </c>
      <c r="I9" s="18">
        <f t="shared" si="3"/>
        <v>351.68878287485944</v>
      </c>
    </row>
    <row r="10" spans="1:9" ht="14.25">
      <c r="A10" s="31" t="s">
        <v>10</v>
      </c>
      <c r="B10" s="19">
        <v>1502</v>
      </c>
      <c r="C10" s="19">
        <v>273</v>
      </c>
      <c r="D10" s="11">
        <f t="shared" si="0"/>
        <v>0.19626290343656083</v>
      </c>
      <c r="E10" s="20">
        <v>1184</v>
      </c>
      <c r="F10" s="19">
        <v>257</v>
      </c>
      <c r="G10" s="1">
        <f t="shared" si="1"/>
        <v>0.27977315689981097</v>
      </c>
      <c r="H10" s="17">
        <f t="shared" si="2"/>
        <v>318</v>
      </c>
      <c r="I10" s="18">
        <f t="shared" si="3"/>
        <v>374.93732809631</v>
      </c>
    </row>
    <row r="11" spans="1:9" ht="14.25">
      <c r="A11" s="31" t="s">
        <v>11</v>
      </c>
      <c r="B11" s="9">
        <v>2222</v>
      </c>
      <c r="C11" s="10">
        <v>403</v>
      </c>
      <c r="D11" s="11">
        <f t="shared" si="0"/>
        <v>0.290343656082582</v>
      </c>
      <c r="E11" s="9">
        <v>1184</v>
      </c>
      <c r="F11" s="10">
        <v>252</v>
      </c>
      <c r="G11" s="1">
        <f t="shared" si="1"/>
        <v>0.27977315689981097</v>
      </c>
      <c r="H11" s="17">
        <f t="shared" si="2"/>
        <v>1038</v>
      </c>
      <c r="I11" s="18">
        <f t="shared" si="3"/>
        <v>475.3030612146318</v>
      </c>
    </row>
    <row r="12" spans="1:9" ht="14.25">
      <c r="A12" s="31" t="s">
        <v>12</v>
      </c>
      <c r="B12" s="9">
        <v>2012</v>
      </c>
      <c r="C12" s="10">
        <v>372</v>
      </c>
      <c r="D12" s="11">
        <f t="shared" si="0"/>
        <v>0.2629034365608258</v>
      </c>
      <c r="E12" s="9">
        <v>1055</v>
      </c>
      <c r="F12" s="10">
        <v>254</v>
      </c>
      <c r="G12" s="1">
        <f t="shared" si="1"/>
        <v>0.24929111531190926</v>
      </c>
      <c r="H12" s="17">
        <f t="shared" si="2"/>
        <v>957</v>
      </c>
      <c r="I12" s="18">
        <f t="shared" si="3"/>
        <v>450.44422518220836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12586</v>
      </c>
      <c r="C15" s="10">
        <v>1196</v>
      </c>
      <c r="D15" s="11">
        <f>B15/B$15</f>
        <v>1</v>
      </c>
      <c r="E15" s="9">
        <v>7058</v>
      </c>
      <c r="F15" s="10">
        <v>893</v>
      </c>
      <c r="G15" s="1">
        <f>E15/E$15</f>
        <v>1</v>
      </c>
      <c r="H15" s="17">
        <f>B15-E15</f>
        <v>5528</v>
      </c>
      <c r="I15" s="18">
        <f aca="true" t="shared" si="4" ref="I15:I22">((SQRT((C15/1.645)^2+(F15/1.645)^2)))*1.645</f>
        <v>1492.6034302519877</v>
      </c>
    </row>
    <row r="16" spans="1:9" ht="14.25">
      <c r="A16" s="31" t="s">
        <v>13</v>
      </c>
      <c r="B16" s="9">
        <v>761</v>
      </c>
      <c r="C16" s="10">
        <v>259</v>
      </c>
      <c r="D16" s="11">
        <f aca="true" t="shared" si="5" ref="D16:D22">B16/B$15</f>
        <v>0.060464007627522645</v>
      </c>
      <c r="E16" s="9">
        <v>246</v>
      </c>
      <c r="F16" s="10">
        <v>96</v>
      </c>
      <c r="G16" s="1">
        <f aca="true" t="shared" si="6" ref="G16:G24">E16/E$15</f>
        <v>0.0348540663077359</v>
      </c>
      <c r="H16" s="17">
        <f aca="true" t="shared" si="7" ref="H16:H22">B16-E16</f>
        <v>515</v>
      </c>
      <c r="I16" s="18">
        <f t="shared" si="4"/>
        <v>276.2191159206763</v>
      </c>
    </row>
    <row r="17" spans="1:9" ht="14.25">
      <c r="A17" s="31" t="s">
        <v>14</v>
      </c>
      <c r="B17" s="9">
        <v>649</v>
      </c>
      <c r="C17" s="10">
        <v>350</v>
      </c>
      <c r="D17" s="11">
        <f t="shared" si="5"/>
        <v>0.05156523120928015</v>
      </c>
      <c r="E17" s="9">
        <v>149</v>
      </c>
      <c r="F17" s="10">
        <v>109</v>
      </c>
      <c r="G17" s="1">
        <f t="shared" si="6"/>
        <v>0.021110796259563615</v>
      </c>
      <c r="H17" s="17">
        <f t="shared" si="7"/>
        <v>500</v>
      </c>
      <c r="I17" s="18">
        <f t="shared" si="4"/>
        <v>366.5801413060996</v>
      </c>
    </row>
    <row r="18" spans="1:9" ht="14.25">
      <c r="A18" s="31" t="s">
        <v>15</v>
      </c>
      <c r="B18" s="9">
        <v>656</v>
      </c>
      <c r="C18" s="10">
        <v>278</v>
      </c>
      <c r="D18" s="11">
        <f t="shared" si="5"/>
        <v>0.05212140473542031</v>
      </c>
      <c r="E18" s="9">
        <v>612</v>
      </c>
      <c r="F18" s="10">
        <v>240</v>
      </c>
      <c r="G18" s="1">
        <f t="shared" si="6"/>
        <v>0.08671011618022102</v>
      </c>
      <c r="H18" s="17">
        <f t="shared" si="7"/>
        <v>44</v>
      </c>
      <c r="I18" s="18">
        <f t="shared" si="4"/>
        <v>367.2655714874456</v>
      </c>
    </row>
    <row r="19" spans="1:9" ht="14.25">
      <c r="A19" s="31" t="s">
        <v>16</v>
      </c>
      <c r="B19" s="9">
        <v>792</v>
      </c>
      <c r="C19" s="10">
        <v>226</v>
      </c>
      <c r="D19" s="11">
        <f t="shared" si="5"/>
        <v>0.06292706181471476</v>
      </c>
      <c r="E19" s="9">
        <v>524</v>
      </c>
      <c r="F19" s="10">
        <v>261</v>
      </c>
      <c r="G19" s="1">
        <f t="shared" si="6"/>
        <v>0.07424199489940493</v>
      </c>
      <c r="H19" s="17">
        <f t="shared" si="7"/>
        <v>268</v>
      </c>
      <c r="I19" s="18">
        <f t="shared" si="4"/>
        <v>345.2491853719571</v>
      </c>
    </row>
    <row r="20" spans="1:9" ht="14.25">
      <c r="A20" s="31" t="s">
        <v>17</v>
      </c>
      <c r="B20" s="9">
        <v>1674</v>
      </c>
      <c r="C20" s="10">
        <v>380</v>
      </c>
      <c r="D20" s="11">
        <f t="shared" si="5"/>
        <v>0.1330049261083744</v>
      </c>
      <c r="E20" s="9">
        <v>581</v>
      </c>
      <c r="F20" s="10">
        <v>245</v>
      </c>
      <c r="G20" s="1">
        <f t="shared" si="6"/>
        <v>0.08231793709266082</v>
      </c>
      <c r="H20" s="17">
        <f t="shared" si="7"/>
        <v>1093</v>
      </c>
      <c r="I20" s="18">
        <f t="shared" si="4"/>
        <v>452.13382974513195</v>
      </c>
    </row>
    <row r="21" spans="1:9" ht="14.25">
      <c r="A21" s="31" t="s">
        <v>18</v>
      </c>
      <c r="B21" s="9">
        <v>2525</v>
      </c>
      <c r="C21" s="10">
        <v>526</v>
      </c>
      <c r="D21" s="11">
        <f t="shared" si="5"/>
        <v>0.2006197362148419</v>
      </c>
      <c r="E21" s="9">
        <v>1157</v>
      </c>
      <c r="F21" s="10">
        <v>287</v>
      </c>
      <c r="G21" s="1">
        <f t="shared" si="6"/>
        <v>0.16392745820345708</v>
      </c>
      <c r="H21" s="17">
        <f t="shared" si="7"/>
        <v>1368</v>
      </c>
      <c r="I21" s="18">
        <f t="shared" si="4"/>
        <v>599.2036381732006</v>
      </c>
    </row>
    <row r="22" spans="1:9" ht="14.25">
      <c r="A22" s="31" t="s">
        <v>19</v>
      </c>
      <c r="B22" s="9">
        <v>914</v>
      </c>
      <c r="C22" s="10">
        <v>244</v>
      </c>
      <c r="D22" s="11">
        <f t="shared" si="5"/>
        <v>0.07262037184172891</v>
      </c>
      <c r="E22" s="9">
        <v>1196</v>
      </c>
      <c r="F22" s="10">
        <v>380</v>
      </c>
      <c r="G22" s="1">
        <f t="shared" si="6"/>
        <v>0.16945310286200058</v>
      </c>
      <c r="H22" s="17">
        <f t="shared" si="7"/>
        <v>-282</v>
      </c>
      <c r="I22" s="18">
        <f t="shared" si="4"/>
        <v>451.5927368769342</v>
      </c>
    </row>
    <row r="23" spans="1:9" ht="14.25">
      <c r="A23" s="31" t="s">
        <v>20</v>
      </c>
      <c r="B23" s="9">
        <v>3052</v>
      </c>
      <c r="C23" s="10">
        <v>658</v>
      </c>
      <c r="D23" s="11">
        <f>B23/B$15</f>
        <v>0.2424916573971079</v>
      </c>
      <c r="E23" s="9">
        <v>1691</v>
      </c>
      <c r="F23" s="10">
        <v>521</v>
      </c>
      <c r="G23" s="1">
        <f t="shared" si="6"/>
        <v>0.2395862850665911</v>
      </c>
      <c r="H23" s="17">
        <f>B23-E23</f>
        <v>1361</v>
      </c>
      <c r="I23" s="18">
        <f>((SQRT((C23/1.645)^2+(F23/1.645)^2)))*1.645</f>
        <v>839.2883890534886</v>
      </c>
    </row>
    <row r="24" spans="1:9" ht="14.25">
      <c r="A24" s="31" t="s">
        <v>21</v>
      </c>
      <c r="B24" s="9">
        <v>1563</v>
      </c>
      <c r="C24" s="10">
        <v>445</v>
      </c>
      <c r="D24" s="11">
        <f>B24/B$15</f>
        <v>0.12418560305100906</v>
      </c>
      <c r="E24" s="9">
        <v>902</v>
      </c>
      <c r="F24" s="10">
        <v>303</v>
      </c>
      <c r="G24" s="1">
        <f t="shared" si="6"/>
        <v>0.12779824312836496</v>
      </c>
      <c r="H24" s="17">
        <f>B24-E24</f>
        <v>661</v>
      </c>
      <c r="I24" s="18">
        <f>((SQRT((C24/1.645)^2+(F24/1.645)^2)))*1.645</f>
        <v>538.3623315203247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12161</v>
      </c>
      <c r="C27" s="10">
        <v>900</v>
      </c>
      <c r="D27" s="11">
        <f>B27/B$27</f>
        <v>1</v>
      </c>
      <c r="E27" s="9">
        <v>8390</v>
      </c>
      <c r="F27" s="10">
        <v>690</v>
      </c>
      <c r="G27" s="11">
        <f>E27/E$27</f>
        <v>1</v>
      </c>
      <c r="H27" s="17">
        <f>B27-E27</f>
        <v>3771</v>
      </c>
      <c r="I27" s="18">
        <f>((SQRT((C27/1.645)^2+(F27/1.645)^2)))*1.645</f>
        <v>1134.063490286148</v>
      </c>
    </row>
    <row r="28" spans="1:9" ht="14.25">
      <c r="A28" s="31" t="s">
        <v>22</v>
      </c>
      <c r="B28" s="9">
        <v>1872</v>
      </c>
      <c r="C28" s="10">
        <v>321</v>
      </c>
      <c r="D28" s="11">
        <f aca="true" t="shared" si="8" ref="D28:D36">B28/B$27</f>
        <v>0.15393470931666803</v>
      </c>
      <c r="E28" s="9">
        <v>1082</v>
      </c>
      <c r="F28" s="10">
        <v>253</v>
      </c>
      <c r="G28" s="11">
        <f aca="true" t="shared" si="9" ref="G28:G36">E28/E$27</f>
        <v>0.12896305125148988</v>
      </c>
      <c r="H28" s="17">
        <f>B28-E28</f>
        <v>790</v>
      </c>
      <c r="I28" s="18">
        <f aca="true" t="shared" si="10" ref="I28:I36">((SQRT((C28/1.645)^2+(F28/1.645)^2)))*1.645</f>
        <v>408.71750635371615</v>
      </c>
    </row>
    <row r="29" spans="1:9" ht="14.25">
      <c r="A29" s="31" t="s">
        <v>23</v>
      </c>
      <c r="B29" s="9">
        <v>3028</v>
      </c>
      <c r="C29" s="10">
        <v>549</v>
      </c>
      <c r="D29" s="11">
        <f t="shared" si="8"/>
        <v>0.24899268152290108</v>
      </c>
      <c r="E29" s="9">
        <v>2252</v>
      </c>
      <c r="F29" s="10">
        <v>344</v>
      </c>
      <c r="G29" s="11">
        <f t="shared" si="9"/>
        <v>0.26841477949940407</v>
      </c>
      <c r="H29" s="17">
        <f aca="true" t="shared" si="11" ref="H29:H36">B29-E29</f>
        <v>776</v>
      </c>
      <c r="I29" s="18">
        <f t="shared" si="10"/>
        <v>647.8711291607306</v>
      </c>
    </row>
    <row r="30" spans="1:9" ht="14.25">
      <c r="A30" s="31" t="s">
        <v>14</v>
      </c>
      <c r="B30" s="9">
        <v>907</v>
      </c>
      <c r="C30" s="10">
        <v>206</v>
      </c>
      <c r="D30" s="11">
        <f t="shared" si="8"/>
        <v>0.07458268234520188</v>
      </c>
      <c r="E30" s="9">
        <v>430</v>
      </c>
      <c r="F30" s="10">
        <v>140</v>
      </c>
      <c r="G30" s="11">
        <f t="shared" si="9"/>
        <v>0.05125148986889154</v>
      </c>
      <c r="H30" s="17">
        <f t="shared" si="11"/>
        <v>477</v>
      </c>
      <c r="I30" s="18">
        <f t="shared" si="10"/>
        <v>249.0702712087494</v>
      </c>
    </row>
    <row r="31" spans="1:9" ht="14.25">
      <c r="A31" s="31" t="s">
        <v>15</v>
      </c>
      <c r="B31" s="9">
        <v>1472</v>
      </c>
      <c r="C31" s="10">
        <v>296</v>
      </c>
      <c r="D31" s="11">
        <f t="shared" si="8"/>
        <v>0.12104267741139708</v>
      </c>
      <c r="E31" s="9">
        <v>903</v>
      </c>
      <c r="F31" s="10">
        <v>235</v>
      </c>
      <c r="G31" s="11">
        <f t="shared" si="9"/>
        <v>0.10762812872467223</v>
      </c>
      <c r="H31" s="17">
        <f t="shared" si="11"/>
        <v>569</v>
      </c>
      <c r="I31" s="18">
        <f t="shared" si="10"/>
        <v>377.9431174131896</v>
      </c>
    </row>
    <row r="32" spans="1:9" ht="14.25">
      <c r="A32" s="31" t="s">
        <v>16</v>
      </c>
      <c r="B32" s="9">
        <v>942</v>
      </c>
      <c r="C32" s="10">
        <v>216</v>
      </c>
      <c r="D32" s="11">
        <f t="shared" si="8"/>
        <v>0.07746073513691308</v>
      </c>
      <c r="E32" s="9">
        <v>765</v>
      </c>
      <c r="F32" s="10">
        <v>210</v>
      </c>
      <c r="G32" s="11">
        <f t="shared" si="9"/>
        <v>0.09117997616209773</v>
      </c>
      <c r="H32" s="17">
        <f t="shared" si="11"/>
        <v>177</v>
      </c>
      <c r="I32" s="18">
        <f t="shared" si="10"/>
        <v>301.2573650551966</v>
      </c>
    </row>
    <row r="33" spans="1:9" ht="14.25">
      <c r="A33" s="31" t="s">
        <v>17</v>
      </c>
      <c r="B33" s="9">
        <v>1195</v>
      </c>
      <c r="C33" s="10">
        <v>234</v>
      </c>
      <c r="D33" s="11">
        <f t="shared" si="8"/>
        <v>0.09826494531699696</v>
      </c>
      <c r="E33" s="9">
        <v>737</v>
      </c>
      <c r="F33" s="10">
        <v>192</v>
      </c>
      <c r="G33" s="11">
        <f t="shared" si="9"/>
        <v>0.08784266984505364</v>
      </c>
      <c r="H33" s="17">
        <f t="shared" si="11"/>
        <v>458</v>
      </c>
      <c r="I33" s="18">
        <f t="shared" si="10"/>
        <v>302.68795813510656</v>
      </c>
    </row>
    <row r="34" spans="1:9" ht="14.25">
      <c r="A34" s="31" t="s">
        <v>24</v>
      </c>
      <c r="B34" s="9">
        <v>1036</v>
      </c>
      <c r="C34" s="10">
        <v>261</v>
      </c>
      <c r="D34" s="11">
        <f t="shared" si="8"/>
        <v>0.08519036263465175</v>
      </c>
      <c r="E34" s="9">
        <v>961</v>
      </c>
      <c r="F34" s="10">
        <v>255</v>
      </c>
      <c r="G34" s="11">
        <f t="shared" si="9"/>
        <v>0.11454112038140643</v>
      </c>
      <c r="H34" s="17">
        <f t="shared" si="11"/>
        <v>75</v>
      </c>
      <c r="I34" s="18">
        <f t="shared" si="10"/>
        <v>364.8917647741588</v>
      </c>
    </row>
    <row r="35" spans="1:9" ht="14.25">
      <c r="A35" s="31" t="s">
        <v>25</v>
      </c>
      <c r="B35" s="9">
        <v>516</v>
      </c>
      <c r="C35" s="10">
        <v>191</v>
      </c>
      <c r="D35" s="11">
        <f t="shared" si="8"/>
        <v>0.04243072115779952</v>
      </c>
      <c r="E35" s="9">
        <v>331</v>
      </c>
      <c r="F35" s="10">
        <v>152</v>
      </c>
      <c r="G35" s="11">
        <f t="shared" si="9"/>
        <v>0.03945172824791418</v>
      </c>
      <c r="H35" s="17">
        <f t="shared" si="11"/>
        <v>185</v>
      </c>
      <c r="I35" s="18">
        <f t="shared" si="10"/>
        <v>244.10038918445008</v>
      </c>
    </row>
    <row r="36" spans="1:9" ht="14.25">
      <c r="A36" s="31" t="s">
        <v>26</v>
      </c>
      <c r="B36" s="9">
        <v>1193</v>
      </c>
      <c r="C36" s="10">
        <v>264</v>
      </c>
      <c r="D36" s="11">
        <f t="shared" si="8"/>
        <v>0.09810048515747061</v>
      </c>
      <c r="E36" s="9">
        <v>929</v>
      </c>
      <c r="F36" s="10">
        <v>222</v>
      </c>
      <c r="G36" s="11">
        <f t="shared" si="9"/>
        <v>0.11072705601907032</v>
      </c>
      <c r="H36" s="17">
        <f t="shared" si="11"/>
        <v>264</v>
      </c>
      <c r="I36" s="18">
        <f t="shared" si="10"/>
        <v>344.9347764433154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2591</v>
      </c>
      <c r="C7" s="19">
        <v>403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2591</v>
      </c>
      <c r="I7" s="18">
        <f aca="true" t="shared" si="2" ref="I7:I12">((SQRT((C7/1.645)^2+(F7/1.645)^2)))*1.645</f>
        <v>403</v>
      </c>
    </row>
    <row r="8" spans="1:9" ht="14.25">
      <c r="A8" s="25" t="s">
        <v>8</v>
      </c>
      <c r="B8" s="19">
        <v>401</v>
      </c>
      <c r="C8" s="19">
        <v>172</v>
      </c>
      <c r="D8" s="11">
        <f t="shared" si="0"/>
        <v>0.15476649942107296</v>
      </c>
      <c r="E8" s="9">
        <v>0</v>
      </c>
      <c r="F8" s="10">
        <v>0</v>
      </c>
      <c r="G8" s="1">
        <v>0</v>
      </c>
      <c r="H8" s="17">
        <f t="shared" si="1"/>
        <v>401</v>
      </c>
      <c r="I8" s="18">
        <f t="shared" si="2"/>
        <v>172</v>
      </c>
    </row>
    <row r="9" spans="1:9" ht="14.25">
      <c r="A9" s="25" t="s">
        <v>9</v>
      </c>
      <c r="B9" s="9">
        <v>410</v>
      </c>
      <c r="C9" s="10">
        <v>144</v>
      </c>
      <c r="D9" s="11">
        <f>B9/B$7</f>
        <v>0.15824006175221922</v>
      </c>
      <c r="E9" s="9">
        <v>0</v>
      </c>
      <c r="F9" s="10">
        <v>0</v>
      </c>
      <c r="G9" s="1">
        <v>0</v>
      </c>
      <c r="H9" s="17">
        <f t="shared" si="1"/>
        <v>410</v>
      </c>
      <c r="I9" s="18">
        <f>((SQRT((C9/1.645)^2+(F9/1.645)^2)))*1.645</f>
        <v>144</v>
      </c>
    </row>
    <row r="10" spans="1:9" ht="14.25">
      <c r="A10" s="25" t="s">
        <v>10</v>
      </c>
      <c r="B10" s="19">
        <v>486</v>
      </c>
      <c r="C10" s="19">
        <v>168</v>
      </c>
      <c r="D10" s="11">
        <f>B10/B$7</f>
        <v>0.18757236588189888</v>
      </c>
      <c r="E10" s="9">
        <v>0</v>
      </c>
      <c r="F10" s="10">
        <v>0</v>
      </c>
      <c r="G10" s="1">
        <v>0</v>
      </c>
      <c r="H10" s="17">
        <f t="shared" si="1"/>
        <v>486</v>
      </c>
      <c r="I10" s="18">
        <f>((SQRT((C10/1.645)^2+(F10/1.645)^2)))*1.645</f>
        <v>168</v>
      </c>
    </row>
    <row r="11" spans="1:9" ht="14.25">
      <c r="A11" s="25" t="s">
        <v>11</v>
      </c>
      <c r="B11" s="9">
        <v>605</v>
      </c>
      <c r="C11" s="10">
        <v>192</v>
      </c>
      <c r="D11" s="11">
        <f t="shared" si="0"/>
        <v>0.2335005789270552</v>
      </c>
      <c r="E11" s="9">
        <v>0</v>
      </c>
      <c r="F11" s="10">
        <v>0</v>
      </c>
      <c r="G11" s="1">
        <v>0</v>
      </c>
      <c r="H11" s="17">
        <f t="shared" si="1"/>
        <v>605</v>
      </c>
      <c r="I11" s="18">
        <f t="shared" si="2"/>
        <v>192</v>
      </c>
    </row>
    <row r="12" spans="1:9" ht="14.25">
      <c r="A12" s="25" t="s">
        <v>12</v>
      </c>
      <c r="B12" s="9">
        <v>689</v>
      </c>
      <c r="C12" s="10">
        <v>216</v>
      </c>
      <c r="D12" s="11">
        <f t="shared" si="0"/>
        <v>0.26592049401775375</v>
      </c>
      <c r="E12" s="9">
        <v>0</v>
      </c>
      <c r="F12" s="10">
        <v>0</v>
      </c>
      <c r="G12" s="1">
        <v>0</v>
      </c>
      <c r="H12" s="17">
        <f t="shared" si="1"/>
        <v>689</v>
      </c>
      <c r="I12" s="18">
        <f t="shared" si="2"/>
        <v>216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4383</v>
      </c>
      <c r="C15" s="10">
        <v>752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4383</v>
      </c>
      <c r="I15" s="18">
        <f aca="true" t="shared" si="3" ref="I15:I24">((SQRT((C15/1.645)^2+(F15/1.645)^2)))*1.645</f>
        <v>752</v>
      </c>
    </row>
    <row r="16" spans="1:9" ht="14.25">
      <c r="A16" s="25" t="s">
        <v>13</v>
      </c>
      <c r="B16" s="9">
        <v>583</v>
      </c>
      <c r="C16" s="10">
        <v>348</v>
      </c>
      <c r="D16" s="11">
        <f aca="true" t="shared" si="4" ref="D16:D24">B16/B$15</f>
        <v>0.13301391740816793</v>
      </c>
      <c r="E16" s="9">
        <v>0</v>
      </c>
      <c r="F16" s="10">
        <v>0</v>
      </c>
      <c r="G16" s="1">
        <v>0</v>
      </c>
      <c r="H16" s="17">
        <f aca="true" t="shared" si="5" ref="H16:H24">B16-E16</f>
        <v>583</v>
      </c>
      <c r="I16" s="18">
        <f t="shared" si="3"/>
        <v>348</v>
      </c>
    </row>
    <row r="17" spans="1:9" ht="14.25">
      <c r="A17" s="25" t="s">
        <v>14</v>
      </c>
      <c r="B17" s="9">
        <v>54</v>
      </c>
      <c r="C17" s="10">
        <v>42</v>
      </c>
      <c r="D17" s="11">
        <f t="shared" si="4"/>
        <v>0.012320328542094456</v>
      </c>
      <c r="E17" s="9">
        <v>0</v>
      </c>
      <c r="F17" s="10">
        <v>0</v>
      </c>
      <c r="G17" s="1">
        <v>0</v>
      </c>
      <c r="H17" s="17">
        <f t="shared" si="5"/>
        <v>54</v>
      </c>
      <c r="I17" s="18">
        <f t="shared" si="3"/>
        <v>42</v>
      </c>
    </row>
    <row r="18" spans="1:9" ht="14.25">
      <c r="A18" s="25" t="s">
        <v>15</v>
      </c>
      <c r="B18" s="9">
        <v>202</v>
      </c>
      <c r="C18" s="10">
        <v>179</v>
      </c>
      <c r="D18" s="11">
        <f t="shared" si="4"/>
        <v>0.0460871549167237</v>
      </c>
      <c r="E18" s="9">
        <v>0</v>
      </c>
      <c r="F18" s="10">
        <v>0</v>
      </c>
      <c r="G18" s="1">
        <v>0</v>
      </c>
      <c r="H18" s="17">
        <f t="shared" si="5"/>
        <v>202</v>
      </c>
      <c r="I18" s="18">
        <f t="shared" si="3"/>
        <v>179</v>
      </c>
    </row>
    <row r="19" spans="1:9" ht="14.25">
      <c r="A19" s="25" t="s">
        <v>16</v>
      </c>
      <c r="B19" s="9">
        <v>235</v>
      </c>
      <c r="C19" s="10">
        <v>146</v>
      </c>
      <c r="D19" s="11">
        <f t="shared" si="4"/>
        <v>0.053616244581336986</v>
      </c>
      <c r="E19" s="9">
        <v>0</v>
      </c>
      <c r="F19" s="10">
        <v>0</v>
      </c>
      <c r="G19" s="1">
        <v>0</v>
      </c>
      <c r="H19" s="17">
        <f t="shared" si="5"/>
        <v>235</v>
      </c>
      <c r="I19" s="18">
        <f t="shared" si="3"/>
        <v>146</v>
      </c>
    </row>
    <row r="20" spans="1:9" ht="14.25">
      <c r="A20" s="25" t="s">
        <v>17</v>
      </c>
      <c r="B20" s="9">
        <v>684</v>
      </c>
      <c r="C20" s="10">
        <v>288</v>
      </c>
      <c r="D20" s="11">
        <f t="shared" si="4"/>
        <v>0.15605749486652978</v>
      </c>
      <c r="E20" s="9">
        <v>0</v>
      </c>
      <c r="F20" s="10">
        <v>0</v>
      </c>
      <c r="G20" s="1">
        <v>0</v>
      </c>
      <c r="H20" s="17">
        <f t="shared" si="5"/>
        <v>684</v>
      </c>
      <c r="I20" s="18">
        <f t="shared" si="3"/>
        <v>288</v>
      </c>
    </row>
    <row r="21" spans="1:9" ht="14.25">
      <c r="A21" s="25" t="s">
        <v>18</v>
      </c>
      <c r="B21" s="9">
        <v>896</v>
      </c>
      <c r="C21" s="10">
        <v>304</v>
      </c>
      <c r="D21" s="11">
        <f t="shared" si="4"/>
        <v>0.20442619210586357</v>
      </c>
      <c r="E21" s="9">
        <v>0</v>
      </c>
      <c r="F21" s="10">
        <v>0</v>
      </c>
      <c r="G21" s="1">
        <v>0</v>
      </c>
      <c r="H21" s="17">
        <f t="shared" si="5"/>
        <v>896</v>
      </c>
      <c r="I21" s="18">
        <f t="shared" si="3"/>
        <v>304</v>
      </c>
    </row>
    <row r="22" spans="1:9" ht="14.25">
      <c r="A22" s="25" t="s">
        <v>19</v>
      </c>
      <c r="B22" s="9">
        <v>882</v>
      </c>
      <c r="C22" s="10">
        <v>407</v>
      </c>
      <c r="D22" s="11">
        <f t="shared" si="4"/>
        <v>0.20123203285420946</v>
      </c>
      <c r="E22" s="9">
        <v>0</v>
      </c>
      <c r="F22" s="10">
        <v>0</v>
      </c>
      <c r="G22" s="1">
        <v>0</v>
      </c>
      <c r="H22" s="17">
        <f t="shared" si="5"/>
        <v>882</v>
      </c>
      <c r="I22" s="18">
        <f t="shared" si="3"/>
        <v>407</v>
      </c>
    </row>
    <row r="23" spans="1:9" ht="14.25">
      <c r="A23" s="25" t="s">
        <v>20</v>
      </c>
      <c r="B23" s="9">
        <v>534</v>
      </c>
      <c r="C23" s="10">
        <v>174</v>
      </c>
      <c r="D23" s="11">
        <f t="shared" si="4"/>
        <v>0.1218343600273785</v>
      </c>
      <c r="E23" s="9">
        <v>0</v>
      </c>
      <c r="F23" s="10">
        <v>0</v>
      </c>
      <c r="G23" s="1">
        <v>0</v>
      </c>
      <c r="H23" s="17">
        <f t="shared" si="5"/>
        <v>534</v>
      </c>
      <c r="I23" s="18">
        <f t="shared" si="3"/>
        <v>174</v>
      </c>
    </row>
    <row r="24" spans="1:9" ht="14.25">
      <c r="A24" s="25" t="s">
        <v>21</v>
      </c>
      <c r="B24" s="9">
        <v>313</v>
      </c>
      <c r="C24" s="10">
        <v>135</v>
      </c>
      <c r="D24" s="11">
        <f t="shared" si="4"/>
        <v>0.07141227469769565</v>
      </c>
      <c r="E24" s="9">
        <v>0</v>
      </c>
      <c r="F24" s="10">
        <v>0</v>
      </c>
      <c r="G24" s="1">
        <v>0</v>
      </c>
      <c r="H24" s="17">
        <f t="shared" si="5"/>
        <v>313</v>
      </c>
      <c r="I24" s="18">
        <f t="shared" si="3"/>
        <v>135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3505</v>
      </c>
      <c r="C27" s="10">
        <v>472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3505</v>
      </c>
      <c r="I27" s="18">
        <f>((SQRT((C27/1.645)^2+(F27/1.645)^2)))*1.645</f>
        <v>472</v>
      </c>
    </row>
    <row r="28" spans="1:9" ht="14.25">
      <c r="A28" s="25" t="s">
        <v>22</v>
      </c>
      <c r="B28" s="9">
        <v>1232</v>
      </c>
      <c r="C28" s="10">
        <v>312</v>
      </c>
      <c r="D28" s="11">
        <f aca="true" t="shared" si="6" ref="D28:D36">B28/B$27</f>
        <v>0.3514978601997147</v>
      </c>
      <c r="E28" s="9">
        <v>0</v>
      </c>
      <c r="F28" s="10">
        <v>0</v>
      </c>
      <c r="G28" s="1">
        <v>0</v>
      </c>
      <c r="H28" s="17">
        <f>B28-E28</f>
        <v>1232</v>
      </c>
      <c r="I28" s="18">
        <f aca="true" t="shared" si="7" ref="I28:I36">((SQRT((C28/1.645)^2+(F28/1.645)^2)))*1.645</f>
        <v>312</v>
      </c>
    </row>
    <row r="29" spans="1:9" ht="14.25">
      <c r="A29" s="25" t="s">
        <v>23</v>
      </c>
      <c r="B29" s="9">
        <v>783</v>
      </c>
      <c r="C29" s="10">
        <v>217</v>
      </c>
      <c r="D29" s="11">
        <f t="shared" si="6"/>
        <v>0.22339514978601996</v>
      </c>
      <c r="E29" s="9">
        <v>0</v>
      </c>
      <c r="F29" s="10">
        <v>0</v>
      </c>
      <c r="G29" s="1">
        <v>0</v>
      </c>
      <c r="H29" s="17">
        <f aca="true" t="shared" si="8" ref="H29:H36">B29-E29</f>
        <v>783</v>
      </c>
      <c r="I29" s="18">
        <f t="shared" si="7"/>
        <v>217</v>
      </c>
    </row>
    <row r="30" spans="1:9" ht="14.25">
      <c r="A30" s="25" t="s">
        <v>14</v>
      </c>
      <c r="B30" s="9">
        <v>226</v>
      </c>
      <c r="C30" s="10">
        <v>115</v>
      </c>
      <c r="D30" s="11">
        <f t="shared" si="6"/>
        <v>0.0644793152639087</v>
      </c>
      <c r="E30" s="9">
        <v>0</v>
      </c>
      <c r="F30" s="10">
        <v>0</v>
      </c>
      <c r="G30" s="1">
        <v>0</v>
      </c>
      <c r="H30" s="17">
        <f t="shared" si="8"/>
        <v>226</v>
      </c>
      <c r="I30" s="18">
        <f t="shared" si="7"/>
        <v>115</v>
      </c>
    </row>
    <row r="31" spans="1:9" ht="14.25">
      <c r="A31" s="25" t="s">
        <v>15</v>
      </c>
      <c r="B31" s="9">
        <v>247</v>
      </c>
      <c r="C31" s="10">
        <v>104</v>
      </c>
      <c r="D31" s="11">
        <f t="shared" si="6"/>
        <v>0.07047075606276748</v>
      </c>
      <c r="E31" s="9">
        <v>0</v>
      </c>
      <c r="F31" s="10">
        <v>0</v>
      </c>
      <c r="G31" s="1">
        <v>0</v>
      </c>
      <c r="H31" s="17">
        <f t="shared" si="8"/>
        <v>247</v>
      </c>
      <c r="I31" s="18">
        <f t="shared" si="7"/>
        <v>104</v>
      </c>
    </row>
    <row r="32" spans="1:9" ht="14.25">
      <c r="A32" s="25" t="s">
        <v>16</v>
      </c>
      <c r="B32" s="9">
        <v>363</v>
      </c>
      <c r="C32" s="10">
        <v>145</v>
      </c>
      <c r="D32" s="11">
        <f t="shared" si="6"/>
        <v>0.1035663338088445</v>
      </c>
      <c r="E32" s="9">
        <v>0</v>
      </c>
      <c r="F32" s="10">
        <v>0</v>
      </c>
      <c r="G32" s="1">
        <v>0</v>
      </c>
      <c r="H32" s="17">
        <f t="shared" si="8"/>
        <v>363</v>
      </c>
      <c r="I32" s="18">
        <f t="shared" si="7"/>
        <v>145</v>
      </c>
    </row>
    <row r="33" spans="1:9" ht="14.25">
      <c r="A33" s="25" t="s">
        <v>17</v>
      </c>
      <c r="B33" s="9">
        <v>251</v>
      </c>
      <c r="C33" s="10">
        <v>112</v>
      </c>
      <c r="D33" s="11">
        <f t="shared" si="6"/>
        <v>0.07161198288159772</v>
      </c>
      <c r="E33" s="9">
        <v>0</v>
      </c>
      <c r="F33" s="10">
        <v>0</v>
      </c>
      <c r="G33" s="1">
        <v>0</v>
      </c>
      <c r="H33" s="17">
        <f t="shared" si="8"/>
        <v>251</v>
      </c>
      <c r="I33" s="18">
        <f t="shared" si="7"/>
        <v>112</v>
      </c>
    </row>
    <row r="34" spans="1:9" ht="14.25">
      <c r="A34" s="25" t="s">
        <v>24</v>
      </c>
      <c r="B34" s="9">
        <v>110</v>
      </c>
      <c r="C34" s="10">
        <v>66</v>
      </c>
      <c r="D34" s="11">
        <f t="shared" si="6"/>
        <v>0.03138373751783167</v>
      </c>
      <c r="E34" s="9">
        <v>0</v>
      </c>
      <c r="F34" s="10">
        <v>0</v>
      </c>
      <c r="G34" s="1">
        <v>0</v>
      </c>
      <c r="H34" s="17">
        <f t="shared" si="8"/>
        <v>110</v>
      </c>
      <c r="I34" s="18">
        <f t="shared" si="7"/>
        <v>66</v>
      </c>
    </row>
    <row r="35" spans="1:9" ht="14.25">
      <c r="A35" s="25" t="s">
        <v>25</v>
      </c>
      <c r="B35" s="9">
        <v>27</v>
      </c>
      <c r="C35" s="10">
        <v>24</v>
      </c>
      <c r="D35" s="11">
        <f t="shared" si="6"/>
        <v>0.007703281027104137</v>
      </c>
      <c r="E35" s="9">
        <v>0</v>
      </c>
      <c r="F35" s="10">
        <v>0</v>
      </c>
      <c r="G35" s="1">
        <v>0</v>
      </c>
      <c r="H35" s="17">
        <f t="shared" si="8"/>
        <v>27</v>
      </c>
      <c r="I35" s="18">
        <f t="shared" si="7"/>
        <v>24</v>
      </c>
    </row>
    <row r="36" spans="1:9" ht="14.25">
      <c r="A36" s="25" t="s">
        <v>26</v>
      </c>
      <c r="B36" s="9">
        <v>266</v>
      </c>
      <c r="C36" s="10">
        <v>127</v>
      </c>
      <c r="D36" s="11">
        <f t="shared" si="6"/>
        <v>0.07589158345221113</v>
      </c>
      <c r="E36" s="9">
        <v>0</v>
      </c>
      <c r="F36" s="10">
        <v>0</v>
      </c>
      <c r="G36" s="1">
        <v>0</v>
      </c>
      <c r="H36" s="17">
        <f t="shared" si="8"/>
        <v>266</v>
      </c>
      <c r="I36" s="18">
        <f t="shared" si="7"/>
        <v>127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2014-03-04T14:49:45Z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